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20" windowHeight="11020" tabRatio="595"/>
  </bookViews>
  <sheets>
    <sheet name="1แผนปฏิบัติการ" sheetId="2" r:id="rId1"/>
    <sheet name="2สรุปแผนปฏิบัติการ" sheetId="19" r:id="rId2"/>
  </sheets>
  <calcPr calcId="144525"/>
</workbook>
</file>

<file path=xl/calcChain.xml><?xml version="1.0" encoding="utf-8"?>
<calcChain xmlns="http://schemas.openxmlformats.org/spreadsheetml/2006/main">
  <c r="I4" i="2" l="1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" i="2"/>
  <c r="I2" i="2"/>
  <c r="E12" i="19" l="1"/>
  <c r="E10" i="19"/>
  <c r="E8" i="19"/>
  <c r="E6" i="19"/>
  <c r="F6" i="19"/>
  <c r="F8" i="19"/>
  <c r="R190" i="2"/>
  <c r="S190" i="2"/>
  <c r="T190" i="2"/>
  <c r="U190" i="2"/>
  <c r="U112" i="2"/>
  <c r="T112" i="2"/>
  <c r="S112" i="2"/>
  <c r="R112" i="2"/>
  <c r="H14" i="19" l="1"/>
  <c r="D14" i="19"/>
  <c r="F12" i="19"/>
  <c r="F10" i="19"/>
  <c r="U319" i="2"/>
  <c r="T319" i="2"/>
  <c r="S319" i="2"/>
  <c r="R319" i="2"/>
  <c r="R318" i="2"/>
  <c r="S318" i="2"/>
  <c r="T318" i="2"/>
  <c r="U318" i="2"/>
  <c r="R281" i="2"/>
  <c r="S281" i="2"/>
  <c r="T281" i="2"/>
  <c r="U281" i="2"/>
  <c r="R33" i="2"/>
  <c r="S33" i="2"/>
  <c r="T33" i="2"/>
  <c r="U33" i="2"/>
  <c r="S200" i="2" l="1"/>
  <c r="U200" i="2"/>
  <c r="R200" i="2"/>
  <c r="R201" i="2"/>
  <c r="U201" i="2"/>
  <c r="T201" i="2"/>
  <c r="S201" i="2"/>
  <c r="T200" i="2"/>
  <c r="U111" i="2"/>
  <c r="T111" i="2"/>
  <c r="S111" i="2"/>
  <c r="R111" i="2"/>
  <c r="R338" i="2" l="1"/>
  <c r="U338" i="2"/>
  <c r="S338" i="2"/>
  <c r="T338" i="2"/>
  <c r="R334" i="2"/>
  <c r="U334" i="2"/>
  <c r="S334" i="2"/>
  <c r="T334" i="2"/>
  <c r="R330" i="2"/>
  <c r="U330" i="2"/>
  <c r="S330" i="2"/>
  <c r="T330" i="2"/>
  <c r="R326" i="2"/>
  <c r="U326" i="2"/>
  <c r="S326" i="2"/>
  <c r="T326" i="2"/>
  <c r="R322" i="2"/>
  <c r="U322" i="2"/>
  <c r="S322" i="2"/>
  <c r="T322" i="2"/>
  <c r="R316" i="2"/>
  <c r="U316" i="2"/>
  <c r="S316" i="2"/>
  <c r="T316" i="2"/>
  <c r="R312" i="2"/>
  <c r="U312" i="2"/>
  <c r="S312" i="2"/>
  <c r="T312" i="2"/>
  <c r="R308" i="2"/>
  <c r="U308" i="2"/>
  <c r="S308" i="2"/>
  <c r="T308" i="2"/>
  <c r="R304" i="2"/>
  <c r="U304" i="2"/>
  <c r="S304" i="2"/>
  <c r="T304" i="2"/>
  <c r="R300" i="2"/>
  <c r="U300" i="2"/>
  <c r="S300" i="2"/>
  <c r="T300" i="2"/>
  <c r="R296" i="2"/>
  <c r="U296" i="2"/>
  <c r="S296" i="2"/>
  <c r="T296" i="2"/>
  <c r="R292" i="2"/>
  <c r="U292" i="2"/>
  <c r="S292" i="2"/>
  <c r="T292" i="2"/>
  <c r="R288" i="2"/>
  <c r="U288" i="2"/>
  <c r="S288" i="2"/>
  <c r="T288" i="2"/>
  <c r="R284" i="2"/>
  <c r="U284" i="2"/>
  <c r="S284" i="2"/>
  <c r="T284" i="2"/>
  <c r="R276" i="2"/>
  <c r="U276" i="2"/>
  <c r="S276" i="2"/>
  <c r="T276" i="2"/>
  <c r="R272" i="2"/>
  <c r="U272" i="2"/>
  <c r="S272" i="2"/>
  <c r="T272" i="2"/>
  <c r="S268" i="2"/>
  <c r="U268" i="2"/>
  <c r="R268" i="2"/>
  <c r="T268" i="2"/>
  <c r="S264" i="2"/>
  <c r="U264" i="2"/>
  <c r="R264" i="2"/>
  <c r="T264" i="2"/>
  <c r="S260" i="2"/>
  <c r="U260" i="2"/>
  <c r="R260" i="2"/>
  <c r="T260" i="2"/>
  <c r="S256" i="2"/>
  <c r="U256" i="2"/>
  <c r="T256" i="2"/>
  <c r="R256" i="2"/>
  <c r="S252" i="2"/>
  <c r="U252" i="2"/>
  <c r="R252" i="2"/>
  <c r="T252" i="2"/>
  <c r="S248" i="2"/>
  <c r="U248" i="2"/>
  <c r="R248" i="2"/>
  <c r="T248" i="2"/>
  <c r="S244" i="2"/>
  <c r="U244" i="2"/>
  <c r="T244" i="2"/>
  <c r="R244" i="2"/>
  <c r="S237" i="2"/>
  <c r="U237" i="2"/>
  <c r="R237" i="2"/>
  <c r="T237" i="2"/>
  <c r="S225" i="2"/>
  <c r="U225" i="2"/>
  <c r="R225" i="2"/>
  <c r="T225" i="2"/>
  <c r="S209" i="2"/>
  <c r="T209" i="2"/>
  <c r="U209" i="2"/>
  <c r="R209" i="2"/>
  <c r="S192" i="2"/>
  <c r="T192" i="2"/>
  <c r="U192" i="2"/>
  <c r="R192" i="2"/>
  <c r="S179" i="2"/>
  <c r="T179" i="2"/>
  <c r="U179" i="2"/>
  <c r="R179" i="2"/>
  <c r="S168" i="2"/>
  <c r="T168" i="2"/>
  <c r="U168" i="2"/>
  <c r="R168" i="2"/>
  <c r="R150" i="2"/>
  <c r="U150" i="2"/>
  <c r="T150" i="2"/>
  <c r="S150" i="2"/>
  <c r="R325" i="2"/>
  <c r="U325" i="2"/>
  <c r="T325" i="2"/>
  <c r="S325" i="2"/>
  <c r="R307" i="2"/>
  <c r="U307" i="2"/>
  <c r="S307" i="2"/>
  <c r="T307" i="2"/>
  <c r="R287" i="2"/>
  <c r="U287" i="2"/>
  <c r="S287" i="2"/>
  <c r="T287" i="2"/>
  <c r="R271" i="2"/>
  <c r="U271" i="2"/>
  <c r="T271" i="2"/>
  <c r="S271" i="2"/>
  <c r="S251" i="2"/>
  <c r="T251" i="2"/>
  <c r="U251" i="2"/>
  <c r="R251" i="2"/>
  <c r="S243" i="2"/>
  <c r="T243" i="2"/>
  <c r="U243" i="2"/>
  <c r="R243" i="2"/>
  <c r="S232" i="2"/>
  <c r="U232" i="2"/>
  <c r="T232" i="2"/>
  <c r="R232" i="2"/>
  <c r="S224" i="2"/>
  <c r="U224" i="2"/>
  <c r="T224" i="2"/>
  <c r="R224" i="2"/>
  <c r="S212" i="2"/>
  <c r="U212" i="2"/>
  <c r="R212" i="2"/>
  <c r="T212" i="2"/>
  <c r="S199" i="2"/>
  <c r="R199" i="2"/>
  <c r="T199" i="2"/>
  <c r="U199" i="2"/>
  <c r="S186" i="2"/>
  <c r="U186" i="2"/>
  <c r="R186" i="2"/>
  <c r="T186" i="2"/>
  <c r="S175" i="2"/>
  <c r="R175" i="2"/>
  <c r="T175" i="2"/>
  <c r="U175" i="2"/>
  <c r="R163" i="2"/>
  <c r="T163" i="2"/>
  <c r="U163" i="2"/>
  <c r="S163" i="2"/>
  <c r="R149" i="2"/>
  <c r="T149" i="2"/>
  <c r="U149" i="2"/>
  <c r="S149" i="2"/>
  <c r="R130" i="2"/>
  <c r="T130" i="2"/>
  <c r="S130" i="2"/>
  <c r="U130" i="2"/>
  <c r="R114" i="2"/>
  <c r="T114" i="2"/>
  <c r="S114" i="2"/>
  <c r="U114" i="2"/>
  <c r="R101" i="2"/>
  <c r="S101" i="2"/>
  <c r="T101" i="2"/>
  <c r="U101" i="2"/>
  <c r="R93" i="2"/>
  <c r="S93" i="2"/>
  <c r="T93" i="2"/>
  <c r="U93" i="2"/>
  <c r="R85" i="2"/>
  <c r="S85" i="2"/>
  <c r="T85" i="2"/>
  <c r="U85" i="2"/>
  <c r="R73" i="2"/>
  <c r="S73" i="2"/>
  <c r="T73" i="2"/>
  <c r="U73" i="2"/>
  <c r="R63" i="2"/>
  <c r="S63" i="2"/>
  <c r="T63" i="2"/>
  <c r="U63" i="2"/>
  <c r="R47" i="2"/>
  <c r="S47" i="2"/>
  <c r="T47" i="2"/>
  <c r="U47" i="2"/>
  <c r="R39" i="2"/>
  <c r="S39" i="2"/>
  <c r="T39" i="2"/>
  <c r="U39" i="2"/>
  <c r="R340" i="2"/>
  <c r="U340" i="2"/>
  <c r="S340" i="2"/>
  <c r="T340" i="2"/>
  <c r="U332" i="2"/>
  <c r="R332" i="2"/>
  <c r="S332" i="2"/>
  <c r="T332" i="2"/>
  <c r="R320" i="2"/>
  <c r="U320" i="2"/>
  <c r="S320" i="2"/>
  <c r="T320" i="2"/>
  <c r="R306" i="2"/>
  <c r="U306" i="2"/>
  <c r="S306" i="2"/>
  <c r="T306" i="2"/>
  <c r="U298" i="2"/>
  <c r="R298" i="2"/>
  <c r="T298" i="2"/>
  <c r="S298" i="2"/>
  <c r="R286" i="2"/>
  <c r="U286" i="2"/>
  <c r="S286" i="2"/>
  <c r="T286" i="2"/>
  <c r="R278" i="2"/>
  <c r="U278" i="2"/>
  <c r="S278" i="2"/>
  <c r="T278" i="2"/>
  <c r="R274" i="2"/>
  <c r="U274" i="2"/>
  <c r="S274" i="2"/>
  <c r="T274" i="2"/>
  <c r="S266" i="2"/>
  <c r="R266" i="2"/>
  <c r="T266" i="2"/>
  <c r="U266" i="2"/>
  <c r="S262" i="2"/>
  <c r="R262" i="2"/>
  <c r="T262" i="2"/>
  <c r="U262" i="2"/>
  <c r="S258" i="2"/>
  <c r="R258" i="2"/>
  <c r="T258" i="2"/>
  <c r="U258" i="2"/>
  <c r="S254" i="2"/>
  <c r="R254" i="2"/>
  <c r="T254" i="2"/>
  <c r="U254" i="2"/>
  <c r="S246" i="2"/>
  <c r="R246" i="2"/>
  <c r="T246" i="2"/>
  <c r="U246" i="2"/>
  <c r="S239" i="2"/>
  <c r="R239" i="2"/>
  <c r="T239" i="2"/>
  <c r="U239" i="2"/>
  <c r="S231" i="2"/>
  <c r="R231" i="2"/>
  <c r="T231" i="2"/>
  <c r="U231" i="2"/>
  <c r="S227" i="2"/>
  <c r="T227" i="2"/>
  <c r="R227" i="2"/>
  <c r="U227" i="2"/>
  <c r="S219" i="2"/>
  <c r="R219" i="2"/>
  <c r="T219" i="2"/>
  <c r="U219" i="2"/>
  <c r="S211" i="2"/>
  <c r="R211" i="2"/>
  <c r="T211" i="2"/>
  <c r="U211" i="2"/>
  <c r="S203" i="2"/>
  <c r="R203" i="2"/>
  <c r="T203" i="2"/>
  <c r="U203" i="2"/>
  <c r="S198" i="2"/>
  <c r="T198" i="2"/>
  <c r="R198" i="2"/>
  <c r="U198" i="2"/>
  <c r="S189" i="2"/>
  <c r="R189" i="2"/>
  <c r="T189" i="2"/>
  <c r="U189" i="2"/>
  <c r="S181" i="2"/>
  <c r="T181" i="2"/>
  <c r="R181" i="2"/>
  <c r="U181" i="2"/>
  <c r="S174" i="2"/>
  <c r="T174" i="2"/>
  <c r="R174" i="2"/>
  <c r="U174" i="2"/>
  <c r="S170" i="2"/>
  <c r="R170" i="2"/>
  <c r="T170" i="2"/>
  <c r="U170" i="2"/>
  <c r="R162" i="2"/>
  <c r="S162" i="2"/>
  <c r="U162" i="2"/>
  <c r="T162" i="2"/>
  <c r="R156" i="2"/>
  <c r="S156" i="2"/>
  <c r="U156" i="2"/>
  <c r="T156" i="2"/>
  <c r="R148" i="2"/>
  <c r="S148" i="2"/>
  <c r="U148" i="2"/>
  <c r="T148" i="2"/>
  <c r="R137" i="2"/>
  <c r="S137" i="2"/>
  <c r="T137" i="2"/>
  <c r="U137" i="2"/>
  <c r="R129" i="2"/>
  <c r="S129" i="2"/>
  <c r="T129" i="2"/>
  <c r="U129" i="2"/>
  <c r="R121" i="2"/>
  <c r="S121" i="2"/>
  <c r="T121" i="2"/>
  <c r="U121" i="2"/>
  <c r="R113" i="2"/>
  <c r="S113" i="2"/>
  <c r="T113" i="2"/>
  <c r="U113" i="2"/>
  <c r="R104" i="2"/>
  <c r="S104" i="2"/>
  <c r="T104" i="2"/>
  <c r="U104" i="2"/>
  <c r="R96" i="2"/>
  <c r="S96" i="2"/>
  <c r="T96" i="2"/>
  <c r="U96" i="2"/>
  <c r="R84" i="2"/>
  <c r="S84" i="2"/>
  <c r="T84" i="2"/>
  <c r="U84" i="2"/>
  <c r="R76" i="2"/>
  <c r="S76" i="2"/>
  <c r="T76" i="2"/>
  <c r="U76" i="2"/>
  <c r="R72" i="2"/>
  <c r="S72" i="2"/>
  <c r="T72" i="2"/>
  <c r="U72" i="2"/>
  <c r="R66" i="2"/>
  <c r="S66" i="2"/>
  <c r="T66" i="2"/>
  <c r="U66" i="2"/>
  <c r="R62" i="2"/>
  <c r="S62" i="2"/>
  <c r="T62" i="2"/>
  <c r="U62" i="2"/>
  <c r="R54" i="2"/>
  <c r="S54" i="2"/>
  <c r="T54" i="2"/>
  <c r="U54" i="2"/>
  <c r="R46" i="2"/>
  <c r="S46" i="2"/>
  <c r="T46" i="2"/>
  <c r="U46" i="2"/>
  <c r="R38" i="2"/>
  <c r="S38" i="2"/>
  <c r="T38" i="2"/>
  <c r="U38" i="2"/>
  <c r="R34" i="2"/>
  <c r="S34" i="2"/>
  <c r="T34" i="2"/>
  <c r="U34" i="2"/>
  <c r="R21" i="2"/>
  <c r="S21" i="2"/>
  <c r="T21" i="2"/>
  <c r="U21" i="2"/>
  <c r="U13" i="2"/>
  <c r="R13" i="2"/>
  <c r="S13" i="2"/>
  <c r="T13" i="2"/>
  <c r="R339" i="2"/>
  <c r="U339" i="2"/>
  <c r="S339" i="2"/>
  <c r="T339" i="2"/>
  <c r="R335" i="2"/>
  <c r="U335" i="2"/>
  <c r="S335" i="2"/>
  <c r="T335" i="2"/>
  <c r="R331" i="2"/>
  <c r="U331" i="2"/>
  <c r="T331" i="2"/>
  <c r="S331" i="2"/>
  <c r="R327" i="2"/>
  <c r="U327" i="2"/>
  <c r="S327" i="2"/>
  <c r="T327" i="2"/>
  <c r="U323" i="2"/>
  <c r="R323" i="2"/>
  <c r="S323" i="2"/>
  <c r="T323" i="2"/>
  <c r="R317" i="2"/>
  <c r="U317" i="2"/>
  <c r="T317" i="2"/>
  <c r="S317" i="2"/>
  <c r="R313" i="2"/>
  <c r="U313" i="2"/>
  <c r="S313" i="2"/>
  <c r="T313" i="2"/>
  <c r="R309" i="2"/>
  <c r="U309" i="2"/>
  <c r="S309" i="2"/>
  <c r="T309" i="2"/>
  <c r="U305" i="2"/>
  <c r="R305" i="2"/>
  <c r="T305" i="2"/>
  <c r="S305" i="2"/>
  <c r="R301" i="2"/>
  <c r="U301" i="2"/>
  <c r="T301" i="2"/>
  <c r="S301" i="2"/>
  <c r="R297" i="2"/>
  <c r="U297" i="2"/>
  <c r="T297" i="2"/>
  <c r="S297" i="2"/>
  <c r="R293" i="2"/>
  <c r="U293" i="2"/>
  <c r="T293" i="2"/>
  <c r="S293" i="2"/>
  <c r="R289" i="2"/>
  <c r="U289" i="2"/>
  <c r="T289" i="2"/>
  <c r="S289" i="2"/>
  <c r="R285" i="2"/>
  <c r="U285" i="2"/>
  <c r="T285" i="2"/>
  <c r="S285" i="2"/>
  <c r="R280" i="2"/>
  <c r="U280" i="2"/>
  <c r="T280" i="2"/>
  <c r="S280" i="2"/>
  <c r="R277" i="2"/>
  <c r="U277" i="2"/>
  <c r="T277" i="2"/>
  <c r="S277" i="2"/>
  <c r="R273" i="2"/>
  <c r="U273" i="2"/>
  <c r="S273" i="2"/>
  <c r="T273" i="2"/>
  <c r="R269" i="2"/>
  <c r="U269" i="2"/>
  <c r="S269" i="2"/>
  <c r="T269" i="2"/>
  <c r="S265" i="2"/>
  <c r="R265" i="2"/>
  <c r="T265" i="2"/>
  <c r="U265" i="2"/>
  <c r="S261" i="2"/>
  <c r="R261" i="2"/>
  <c r="U261" i="2"/>
  <c r="T261" i="2"/>
  <c r="S257" i="2"/>
  <c r="R257" i="2"/>
  <c r="T257" i="2"/>
  <c r="U257" i="2"/>
  <c r="S253" i="2"/>
  <c r="R253" i="2"/>
  <c r="T253" i="2"/>
  <c r="U253" i="2"/>
  <c r="S249" i="2"/>
  <c r="R249" i="2"/>
  <c r="T249" i="2"/>
  <c r="U249" i="2"/>
  <c r="S245" i="2"/>
  <c r="R245" i="2"/>
  <c r="T245" i="2"/>
  <c r="U245" i="2"/>
  <c r="S242" i="2"/>
  <c r="R242" i="2"/>
  <c r="T242" i="2"/>
  <c r="U242" i="2"/>
  <c r="S238" i="2"/>
  <c r="R238" i="2"/>
  <c r="T238" i="2"/>
  <c r="U238" i="2"/>
  <c r="S234" i="2"/>
  <c r="R234" i="2"/>
  <c r="T234" i="2"/>
  <c r="U234" i="2"/>
  <c r="S230" i="2"/>
  <c r="R230" i="2"/>
  <c r="T230" i="2"/>
  <c r="U230" i="2"/>
  <c r="S226" i="2"/>
  <c r="R226" i="2"/>
  <c r="U226" i="2"/>
  <c r="T226" i="2"/>
  <c r="S222" i="2"/>
  <c r="R222" i="2"/>
  <c r="T222" i="2"/>
  <c r="U222" i="2"/>
  <c r="S218" i="2"/>
  <c r="R218" i="2"/>
  <c r="T218" i="2"/>
  <c r="U218" i="2"/>
  <c r="S214" i="2"/>
  <c r="U214" i="2"/>
  <c r="R214" i="2"/>
  <c r="T214" i="2"/>
  <c r="S210" i="2"/>
  <c r="R210" i="2"/>
  <c r="U210" i="2"/>
  <c r="T210" i="2"/>
  <c r="S206" i="2"/>
  <c r="R206" i="2"/>
  <c r="U206" i="2"/>
  <c r="T206" i="2"/>
  <c r="S202" i="2"/>
  <c r="R202" i="2"/>
  <c r="U202" i="2"/>
  <c r="T202" i="2"/>
  <c r="S197" i="2"/>
  <c r="U197" i="2"/>
  <c r="R197" i="2"/>
  <c r="T197" i="2"/>
  <c r="S193" i="2"/>
  <c r="U193" i="2"/>
  <c r="R193" i="2"/>
  <c r="T193" i="2"/>
  <c r="S188" i="2"/>
  <c r="U188" i="2"/>
  <c r="R188" i="2"/>
  <c r="T188" i="2"/>
  <c r="S184" i="2"/>
  <c r="R184" i="2"/>
  <c r="U184" i="2"/>
  <c r="T184" i="2"/>
  <c r="S180" i="2"/>
  <c r="U180" i="2"/>
  <c r="R180" i="2"/>
  <c r="T180" i="2"/>
  <c r="S177" i="2"/>
  <c r="R177" i="2"/>
  <c r="U177" i="2"/>
  <c r="T177" i="2"/>
  <c r="S173" i="2"/>
  <c r="R173" i="2"/>
  <c r="U173" i="2"/>
  <c r="T173" i="2"/>
  <c r="S169" i="2"/>
  <c r="R169" i="2"/>
  <c r="U169" i="2"/>
  <c r="T169" i="2"/>
  <c r="R165" i="2"/>
  <c r="T165" i="2"/>
  <c r="U165" i="2"/>
  <c r="S165" i="2"/>
  <c r="R158" i="2"/>
  <c r="T158" i="2"/>
  <c r="S158" i="2"/>
  <c r="U158" i="2"/>
  <c r="R155" i="2"/>
  <c r="U155" i="2"/>
  <c r="S155" i="2"/>
  <c r="T155" i="2"/>
  <c r="R151" i="2"/>
  <c r="T151" i="2"/>
  <c r="U151" i="2"/>
  <c r="S151" i="2"/>
  <c r="R147" i="2"/>
  <c r="S147" i="2"/>
  <c r="U147" i="2"/>
  <c r="T147" i="2"/>
  <c r="R140" i="2"/>
  <c r="U140" i="2"/>
  <c r="S140" i="2"/>
  <c r="T140" i="2"/>
  <c r="R136" i="2"/>
  <c r="T136" i="2"/>
  <c r="U136" i="2"/>
  <c r="S136" i="2"/>
  <c r="R132" i="2"/>
  <c r="S132" i="2"/>
  <c r="U132" i="2"/>
  <c r="T132" i="2"/>
  <c r="R128" i="2"/>
  <c r="T128" i="2"/>
  <c r="S128" i="2"/>
  <c r="U128" i="2"/>
  <c r="R124" i="2"/>
  <c r="U124" i="2"/>
  <c r="S124" i="2"/>
  <c r="T124" i="2"/>
  <c r="R120" i="2"/>
  <c r="S120" i="2"/>
  <c r="T120" i="2"/>
  <c r="U120" i="2"/>
  <c r="R116" i="2"/>
  <c r="U116" i="2"/>
  <c r="S116" i="2"/>
  <c r="T116" i="2"/>
  <c r="R107" i="2"/>
  <c r="U107" i="2"/>
  <c r="S107" i="2"/>
  <c r="T107" i="2"/>
  <c r="R103" i="2"/>
  <c r="S103" i="2"/>
  <c r="T103" i="2"/>
  <c r="U103" i="2"/>
  <c r="R99" i="2"/>
  <c r="S99" i="2"/>
  <c r="U99" i="2"/>
  <c r="T99" i="2"/>
  <c r="R95" i="2"/>
  <c r="S95" i="2"/>
  <c r="T95" i="2"/>
  <c r="U95" i="2"/>
  <c r="R91" i="2"/>
  <c r="S91" i="2"/>
  <c r="T91" i="2"/>
  <c r="U91" i="2"/>
  <c r="R87" i="2"/>
  <c r="S87" i="2"/>
  <c r="T87" i="2"/>
  <c r="U87" i="2"/>
  <c r="R83" i="2"/>
  <c r="S83" i="2"/>
  <c r="T83" i="2"/>
  <c r="U83" i="2"/>
  <c r="R79" i="2"/>
  <c r="S79" i="2"/>
  <c r="T79" i="2"/>
  <c r="U79" i="2"/>
  <c r="R75" i="2"/>
  <c r="S75" i="2"/>
  <c r="T75" i="2"/>
  <c r="U75" i="2"/>
  <c r="R71" i="2"/>
  <c r="S71" i="2"/>
  <c r="T71" i="2"/>
  <c r="U71" i="2"/>
  <c r="R69" i="2"/>
  <c r="S69" i="2"/>
  <c r="T69" i="2"/>
  <c r="U69" i="2"/>
  <c r="R65" i="2"/>
  <c r="S65" i="2"/>
  <c r="T65" i="2"/>
  <c r="U65" i="2"/>
  <c r="R61" i="2"/>
  <c r="S61" i="2"/>
  <c r="T61" i="2"/>
  <c r="U61" i="2"/>
  <c r="R57" i="2"/>
  <c r="S57" i="2"/>
  <c r="T57" i="2"/>
  <c r="U57" i="2"/>
  <c r="R53" i="2"/>
  <c r="S53" i="2"/>
  <c r="T53" i="2"/>
  <c r="U53" i="2"/>
  <c r="R49" i="2"/>
  <c r="S49" i="2"/>
  <c r="T49" i="2"/>
  <c r="U49" i="2"/>
  <c r="R45" i="2"/>
  <c r="S45" i="2"/>
  <c r="T45" i="2"/>
  <c r="U45" i="2"/>
  <c r="R41" i="2"/>
  <c r="S41" i="2"/>
  <c r="T41" i="2"/>
  <c r="U41" i="2"/>
  <c r="R37" i="2"/>
  <c r="S37" i="2"/>
  <c r="T37" i="2"/>
  <c r="U37" i="2"/>
  <c r="R32" i="2"/>
  <c r="S32" i="2"/>
  <c r="T32" i="2"/>
  <c r="U32" i="2"/>
  <c r="R28" i="2"/>
  <c r="S28" i="2"/>
  <c r="T28" i="2"/>
  <c r="U28" i="2"/>
  <c r="R12" i="2"/>
  <c r="U12" i="2"/>
  <c r="S12" i="2"/>
  <c r="T12" i="2"/>
  <c r="U3" i="2"/>
  <c r="R3" i="2"/>
  <c r="T3" i="2"/>
  <c r="S3" i="2"/>
  <c r="S241" i="2"/>
  <c r="U241" i="2"/>
  <c r="R241" i="2"/>
  <c r="T241" i="2"/>
  <c r="S221" i="2"/>
  <c r="U221" i="2"/>
  <c r="T221" i="2"/>
  <c r="R221" i="2"/>
  <c r="S205" i="2"/>
  <c r="T205" i="2"/>
  <c r="U205" i="2"/>
  <c r="R205" i="2"/>
  <c r="S196" i="2"/>
  <c r="T196" i="2"/>
  <c r="U196" i="2"/>
  <c r="R196" i="2"/>
  <c r="S183" i="2"/>
  <c r="T183" i="2"/>
  <c r="U183" i="2"/>
  <c r="R183" i="2"/>
  <c r="S172" i="2"/>
  <c r="T172" i="2"/>
  <c r="U172" i="2"/>
  <c r="R172" i="2"/>
  <c r="R161" i="2"/>
  <c r="U161" i="2"/>
  <c r="S161" i="2"/>
  <c r="T161" i="2"/>
  <c r="R154" i="2"/>
  <c r="U154" i="2"/>
  <c r="S154" i="2"/>
  <c r="T154" i="2"/>
  <c r="R146" i="2"/>
  <c r="U146" i="2"/>
  <c r="S146" i="2"/>
  <c r="T146" i="2"/>
  <c r="R139" i="2"/>
  <c r="U139" i="2"/>
  <c r="S139" i="2"/>
  <c r="T139" i="2"/>
  <c r="R135" i="2"/>
  <c r="U135" i="2"/>
  <c r="T135" i="2"/>
  <c r="S135" i="2"/>
  <c r="R131" i="2"/>
  <c r="U131" i="2"/>
  <c r="S131" i="2"/>
  <c r="T131" i="2"/>
  <c r="R127" i="2"/>
  <c r="U127" i="2"/>
  <c r="T127" i="2"/>
  <c r="S127" i="2"/>
  <c r="R123" i="2"/>
  <c r="U123" i="2"/>
  <c r="S123" i="2"/>
  <c r="T123" i="2"/>
  <c r="R119" i="2"/>
  <c r="U119" i="2"/>
  <c r="T119" i="2"/>
  <c r="S119" i="2"/>
  <c r="R115" i="2"/>
  <c r="U115" i="2"/>
  <c r="S115" i="2"/>
  <c r="T115" i="2"/>
  <c r="R110" i="2"/>
  <c r="U110" i="2"/>
  <c r="S110" i="2"/>
  <c r="T110" i="2"/>
  <c r="R106" i="2"/>
  <c r="U106" i="2"/>
  <c r="S106" i="2"/>
  <c r="T106" i="2"/>
  <c r="R102" i="2"/>
  <c r="S102" i="2"/>
  <c r="T102" i="2"/>
  <c r="U102" i="2"/>
  <c r="R98" i="2"/>
  <c r="S98" i="2"/>
  <c r="T98" i="2"/>
  <c r="U98" i="2"/>
  <c r="R94" i="2"/>
  <c r="S94" i="2"/>
  <c r="T94" i="2"/>
  <c r="U94" i="2"/>
  <c r="R90" i="2"/>
  <c r="S90" i="2"/>
  <c r="T90" i="2"/>
  <c r="U90" i="2"/>
  <c r="R86" i="2"/>
  <c r="S86" i="2"/>
  <c r="T86" i="2"/>
  <c r="U86" i="2"/>
  <c r="R82" i="2"/>
  <c r="S82" i="2"/>
  <c r="T82" i="2"/>
  <c r="U82" i="2"/>
  <c r="R78" i="2"/>
  <c r="S78" i="2"/>
  <c r="T78" i="2"/>
  <c r="U78" i="2"/>
  <c r="R74" i="2"/>
  <c r="S74" i="2"/>
  <c r="T74" i="2"/>
  <c r="U74" i="2"/>
  <c r="R70" i="2"/>
  <c r="S70" i="2"/>
  <c r="T70" i="2"/>
  <c r="U70" i="2"/>
  <c r="R68" i="2"/>
  <c r="S68" i="2"/>
  <c r="T68" i="2"/>
  <c r="U68" i="2"/>
  <c r="R64" i="2"/>
  <c r="S64" i="2"/>
  <c r="T64" i="2"/>
  <c r="U64" i="2"/>
  <c r="R60" i="2"/>
  <c r="S60" i="2"/>
  <c r="T60" i="2"/>
  <c r="U60" i="2"/>
  <c r="R56" i="2"/>
  <c r="S56" i="2"/>
  <c r="T56" i="2"/>
  <c r="U56" i="2"/>
  <c r="R52" i="2"/>
  <c r="S52" i="2"/>
  <c r="T52" i="2"/>
  <c r="U52" i="2"/>
  <c r="R48" i="2"/>
  <c r="S48" i="2"/>
  <c r="T48" i="2"/>
  <c r="U48" i="2"/>
  <c r="R44" i="2"/>
  <c r="S44" i="2"/>
  <c r="T44" i="2"/>
  <c r="U44" i="2"/>
  <c r="R40" i="2"/>
  <c r="S40" i="2"/>
  <c r="T40" i="2"/>
  <c r="U40" i="2"/>
  <c r="R36" i="2"/>
  <c r="S36" i="2"/>
  <c r="T36" i="2"/>
  <c r="U36" i="2"/>
  <c r="R27" i="2"/>
  <c r="S27" i="2"/>
  <c r="T27" i="2"/>
  <c r="U27" i="2"/>
  <c r="R23" i="2"/>
  <c r="S23" i="2"/>
  <c r="T23" i="2"/>
  <c r="U23" i="2"/>
  <c r="R19" i="2"/>
  <c r="S19" i="2"/>
  <c r="T19" i="2"/>
  <c r="U19" i="2"/>
  <c r="R7" i="2"/>
  <c r="U7" i="2"/>
  <c r="S7" i="2"/>
  <c r="T7" i="2"/>
  <c r="S233" i="2"/>
  <c r="U233" i="2"/>
  <c r="R233" i="2"/>
  <c r="T233" i="2"/>
  <c r="S229" i="2"/>
  <c r="U229" i="2"/>
  <c r="R229" i="2"/>
  <c r="T229" i="2"/>
  <c r="S217" i="2"/>
  <c r="U217" i="2"/>
  <c r="R217" i="2"/>
  <c r="T217" i="2"/>
  <c r="S213" i="2"/>
  <c r="T213" i="2"/>
  <c r="U213" i="2"/>
  <c r="R213" i="2"/>
  <c r="S187" i="2"/>
  <c r="T187" i="2"/>
  <c r="U187" i="2"/>
  <c r="R187" i="2"/>
  <c r="S176" i="2"/>
  <c r="T176" i="2"/>
  <c r="U176" i="2"/>
  <c r="R176" i="2"/>
  <c r="R164" i="2"/>
  <c r="U164" i="2"/>
  <c r="T164" i="2"/>
  <c r="S164" i="2"/>
  <c r="R143" i="2"/>
  <c r="U143" i="2"/>
  <c r="T143" i="2"/>
  <c r="S143" i="2"/>
  <c r="R341" i="2"/>
  <c r="U341" i="2"/>
  <c r="S341" i="2"/>
  <c r="T341" i="2"/>
  <c r="U337" i="2"/>
  <c r="R337" i="2"/>
  <c r="T337" i="2"/>
  <c r="S337" i="2"/>
  <c r="R333" i="2"/>
  <c r="U333" i="2"/>
  <c r="S333" i="2"/>
  <c r="T333" i="2"/>
  <c r="R329" i="2"/>
  <c r="U329" i="2"/>
  <c r="S329" i="2"/>
  <c r="T329" i="2"/>
  <c r="R321" i="2"/>
  <c r="U321" i="2"/>
  <c r="S321" i="2"/>
  <c r="T321" i="2"/>
  <c r="R315" i="2"/>
  <c r="U315" i="2"/>
  <c r="S315" i="2"/>
  <c r="T315" i="2"/>
  <c r="R303" i="2"/>
  <c r="U303" i="2"/>
  <c r="S303" i="2"/>
  <c r="T303" i="2"/>
  <c r="R299" i="2"/>
  <c r="U299" i="2"/>
  <c r="S299" i="2"/>
  <c r="T299" i="2"/>
  <c r="R295" i="2"/>
  <c r="U295" i="2"/>
  <c r="S295" i="2"/>
  <c r="T295" i="2"/>
  <c r="R291" i="2"/>
  <c r="U291" i="2"/>
  <c r="S291" i="2"/>
  <c r="T291" i="2"/>
  <c r="U283" i="2"/>
  <c r="R283" i="2"/>
  <c r="S283" i="2"/>
  <c r="T283" i="2"/>
  <c r="R279" i="2"/>
  <c r="U279" i="2"/>
  <c r="S279" i="2"/>
  <c r="T279" i="2"/>
  <c r="R275" i="2"/>
  <c r="U275" i="2"/>
  <c r="T275" i="2"/>
  <c r="S275" i="2"/>
  <c r="S267" i="2"/>
  <c r="T267" i="2"/>
  <c r="U267" i="2"/>
  <c r="R267" i="2"/>
  <c r="S263" i="2"/>
  <c r="U263" i="2"/>
  <c r="T263" i="2"/>
  <c r="R263" i="2"/>
  <c r="S259" i="2"/>
  <c r="T259" i="2"/>
  <c r="U259" i="2"/>
  <c r="R259" i="2"/>
  <c r="S255" i="2"/>
  <c r="U255" i="2"/>
  <c r="T255" i="2"/>
  <c r="R255" i="2"/>
  <c r="S247" i="2"/>
  <c r="T247" i="2"/>
  <c r="U247" i="2"/>
  <c r="R247" i="2"/>
  <c r="S240" i="2"/>
  <c r="T240" i="2"/>
  <c r="U240" i="2"/>
  <c r="R240" i="2"/>
  <c r="S236" i="2"/>
  <c r="T236" i="2"/>
  <c r="U236" i="2"/>
  <c r="R236" i="2"/>
  <c r="S228" i="2"/>
  <c r="T228" i="2"/>
  <c r="U228" i="2"/>
  <c r="R228" i="2"/>
  <c r="S220" i="2"/>
  <c r="T220" i="2"/>
  <c r="U220" i="2"/>
  <c r="R220" i="2"/>
  <c r="S216" i="2"/>
  <c r="R216" i="2"/>
  <c r="T216" i="2"/>
  <c r="U216" i="2"/>
  <c r="S208" i="2"/>
  <c r="R208" i="2"/>
  <c r="T208" i="2"/>
  <c r="U208" i="2"/>
  <c r="S204" i="2"/>
  <c r="R204" i="2"/>
  <c r="T204" i="2"/>
  <c r="U204" i="2"/>
  <c r="S195" i="2"/>
  <c r="R195" i="2"/>
  <c r="T195" i="2"/>
  <c r="U195" i="2"/>
  <c r="S191" i="2"/>
  <c r="U191" i="2"/>
  <c r="R191" i="2"/>
  <c r="T191" i="2"/>
  <c r="S182" i="2"/>
  <c r="R182" i="2"/>
  <c r="T182" i="2"/>
  <c r="U182" i="2"/>
  <c r="S178" i="2"/>
  <c r="U178" i="2"/>
  <c r="R178" i="2"/>
  <c r="T178" i="2"/>
  <c r="S171" i="2"/>
  <c r="U171" i="2"/>
  <c r="R171" i="2"/>
  <c r="T171" i="2"/>
  <c r="S167" i="2"/>
  <c r="U167" i="2"/>
  <c r="R167" i="2"/>
  <c r="T167" i="2"/>
  <c r="R160" i="2"/>
  <c r="T160" i="2"/>
  <c r="S160" i="2"/>
  <c r="U160" i="2"/>
  <c r="R157" i="2"/>
  <c r="T157" i="2"/>
  <c r="U157" i="2"/>
  <c r="S157" i="2"/>
  <c r="R153" i="2"/>
  <c r="T153" i="2"/>
  <c r="S153" i="2"/>
  <c r="U153" i="2"/>
  <c r="R145" i="2"/>
  <c r="T145" i="2"/>
  <c r="S145" i="2"/>
  <c r="U145" i="2"/>
  <c r="R142" i="2"/>
  <c r="T142" i="2"/>
  <c r="U142" i="2"/>
  <c r="S142" i="2"/>
  <c r="R138" i="2"/>
  <c r="T138" i="2"/>
  <c r="S138" i="2"/>
  <c r="U138" i="2"/>
  <c r="R134" i="2"/>
  <c r="T134" i="2"/>
  <c r="U134" i="2"/>
  <c r="S134" i="2"/>
  <c r="R126" i="2"/>
  <c r="T126" i="2"/>
  <c r="U126" i="2"/>
  <c r="S126" i="2"/>
  <c r="R122" i="2"/>
  <c r="T122" i="2"/>
  <c r="S122" i="2"/>
  <c r="U122" i="2"/>
  <c r="R118" i="2"/>
  <c r="T118" i="2"/>
  <c r="S118" i="2"/>
  <c r="U118" i="2"/>
  <c r="R109" i="2"/>
  <c r="T109" i="2"/>
  <c r="U109" i="2"/>
  <c r="S109" i="2"/>
  <c r="R105" i="2"/>
  <c r="U105" i="2"/>
  <c r="S105" i="2"/>
  <c r="T105" i="2"/>
  <c r="R97" i="2"/>
  <c r="S97" i="2"/>
  <c r="T97" i="2"/>
  <c r="U97" i="2"/>
  <c r="R89" i="2"/>
  <c r="S89" i="2"/>
  <c r="T89" i="2"/>
  <c r="U89" i="2"/>
  <c r="R81" i="2"/>
  <c r="S81" i="2"/>
  <c r="T81" i="2"/>
  <c r="U81" i="2"/>
  <c r="R77" i="2"/>
  <c r="S77" i="2"/>
  <c r="T77" i="2"/>
  <c r="U77" i="2"/>
  <c r="R67" i="2"/>
  <c r="S67" i="2"/>
  <c r="T67" i="2"/>
  <c r="U67" i="2"/>
  <c r="R59" i="2"/>
  <c r="S59" i="2"/>
  <c r="T59" i="2"/>
  <c r="U59" i="2"/>
  <c r="R55" i="2"/>
  <c r="S55" i="2"/>
  <c r="T55" i="2"/>
  <c r="U55" i="2"/>
  <c r="R51" i="2"/>
  <c r="S51" i="2"/>
  <c r="T51" i="2"/>
  <c r="U51" i="2"/>
  <c r="R43" i="2"/>
  <c r="S43" i="2"/>
  <c r="T43" i="2"/>
  <c r="U43" i="2"/>
  <c r="R35" i="2"/>
  <c r="S35" i="2"/>
  <c r="T35" i="2"/>
  <c r="U35" i="2"/>
  <c r="U2" i="2"/>
  <c r="R2" i="2"/>
  <c r="T2" i="2"/>
  <c r="S2" i="2"/>
  <c r="R336" i="2"/>
  <c r="U336" i="2"/>
  <c r="T336" i="2"/>
  <c r="S336" i="2"/>
  <c r="U328" i="2"/>
  <c r="R328" i="2"/>
  <c r="S328" i="2"/>
  <c r="T328" i="2"/>
  <c r="R324" i="2"/>
  <c r="U324" i="2"/>
  <c r="S324" i="2"/>
  <c r="T324" i="2"/>
  <c r="U314" i="2"/>
  <c r="R314" i="2"/>
  <c r="S314" i="2"/>
  <c r="T314" i="2"/>
  <c r="R310" i="2"/>
  <c r="U310" i="2"/>
  <c r="S310" i="2"/>
  <c r="T310" i="2"/>
  <c r="R302" i="2"/>
  <c r="U302" i="2"/>
  <c r="S302" i="2"/>
  <c r="T302" i="2"/>
  <c r="R294" i="2"/>
  <c r="U294" i="2"/>
  <c r="S294" i="2"/>
  <c r="T294" i="2"/>
  <c r="U290" i="2"/>
  <c r="R290" i="2"/>
  <c r="S290" i="2"/>
  <c r="T290" i="2"/>
  <c r="R282" i="2"/>
  <c r="U282" i="2"/>
  <c r="S282" i="2"/>
  <c r="T282" i="2"/>
  <c r="U270" i="2"/>
  <c r="R270" i="2"/>
  <c r="S270" i="2"/>
  <c r="T270" i="2"/>
  <c r="S250" i="2"/>
  <c r="T250" i="2"/>
  <c r="R250" i="2"/>
  <c r="U250" i="2"/>
  <c r="S235" i="2"/>
  <c r="R235" i="2"/>
  <c r="T235" i="2"/>
  <c r="U235" i="2"/>
  <c r="S223" i="2"/>
  <c r="R223" i="2"/>
  <c r="T223" i="2"/>
  <c r="U223" i="2"/>
  <c r="S215" i="2"/>
  <c r="R215" i="2"/>
  <c r="T215" i="2"/>
  <c r="U215" i="2"/>
  <c r="S207" i="2"/>
  <c r="R207" i="2"/>
  <c r="T207" i="2"/>
  <c r="U207" i="2"/>
  <c r="S194" i="2"/>
  <c r="T194" i="2"/>
  <c r="R194" i="2"/>
  <c r="U194" i="2"/>
  <c r="S185" i="2"/>
  <c r="R185" i="2"/>
  <c r="T185" i="2"/>
  <c r="U185" i="2"/>
  <c r="R166" i="2"/>
  <c r="S166" i="2"/>
  <c r="T166" i="2"/>
  <c r="U166" i="2"/>
  <c r="R159" i="2"/>
  <c r="S159" i="2"/>
  <c r="T159" i="2"/>
  <c r="U159" i="2"/>
  <c r="R152" i="2"/>
  <c r="S152" i="2"/>
  <c r="T152" i="2"/>
  <c r="U152" i="2"/>
  <c r="R144" i="2"/>
  <c r="S144" i="2"/>
  <c r="T144" i="2"/>
  <c r="U144" i="2"/>
  <c r="R141" i="2"/>
  <c r="S141" i="2"/>
  <c r="U141" i="2"/>
  <c r="T141" i="2"/>
  <c r="R133" i="2"/>
  <c r="S133" i="2"/>
  <c r="U133" i="2"/>
  <c r="T133" i="2"/>
  <c r="R125" i="2"/>
  <c r="S125" i="2"/>
  <c r="U125" i="2"/>
  <c r="T125" i="2"/>
  <c r="R117" i="2"/>
  <c r="S117" i="2"/>
  <c r="U117" i="2"/>
  <c r="T117" i="2"/>
  <c r="R108" i="2"/>
  <c r="S108" i="2"/>
  <c r="U108" i="2"/>
  <c r="T108" i="2"/>
  <c r="R100" i="2"/>
  <c r="S100" i="2"/>
  <c r="T100" i="2"/>
  <c r="U100" i="2"/>
  <c r="R92" i="2"/>
  <c r="S92" i="2"/>
  <c r="T92" i="2"/>
  <c r="U92" i="2"/>
  <c r="R88" i="2"/>
  <c r="S88" i="2"/>
  <c r="T88" i="2"/>
  <c r="U88" i="2"/>
  <c r="R80" i="2"/>
  <c r="S80" i="2"/>
  <c r="T80" i="2"/>
  <c r="U80" i="2"/>
  <c r="R58" i="2"/>
  <c r="S58" i="2"/>
  <c r="T58" i="2"/>
  <c r="U58" i="2"/>
  <c r="R50" i="2"/>
  <c r="S50" i="2"/>
  <c r="T50" i="2"/>
  <c r="U50" i="2"/>
  <c r="R42" i="2"/>
  <c r="S42" i="2"/>
  <c r="T42" i="2"/>
  <c r="U42" i="2"/>
  <c r="R25" i="2"/>
  <c r="S25" i="2"/>
  <c r="T25" i="2"/>
  <c r="U25" i="2"/>
  <c r="U5" i="2"/>
  <c r="R5" i="2"/>
  <c r="S5" i="2"/>
  <c r="T5" i="2"/>
  <c r="R20" i="2"/>
  <c r="S20" i="2"/>
  <c r="T20" i="2"/>
  <c r="U20" i="2"/>
  <c r="R9" i="2"/>
  <c r="U9" i="2"/>
  <c r="S9" i="2"/>
  <c r="T9" i="2"/>
  <c r="R22" i="2"/>
  <c r="S22" i="2"/>
  <c r="T22" i="2"/>
  <c r="U22" i="2"/>
  <c r="R6" i="2"/>
  <c r="U6" i="2"/>
  <c r="T6" i="2"/>
  <c r="S6" i="2"/>
  <c r="R24" i="2"/>
  <c r="S24" i="2"/>
  <c r="T24" i="2"/>
  <c r="U24" i="2"/>
  <c r="R31" i="2"/>
  <c r="S31" i="2"/>
  <c r="T31" i="2"/>
  <c r="U31" i="2"/>
  <c r="R29" i="2"/>
  <c r="U29" i="2"/>
  <c r="S29" i="2"/>
  <c r="T29" i="2"/>
  <c r="R30" i="2"/>
  <c r="S30" i="2"/>
  <c r="T30" i="2"/>
  <c r="U30" i="2"/>
  <c r="R26" i="2"/>
  <c r="S26" i="2"/>
  <c r="T26" i="2"/>
  <c r="U26" i="2"/>
  <c r="R18" i="2"/>
  <c r="S18" i="2"/>
  <c r="T18" i="2"/>
  <c r="U18" i="2"/>
  <c r="R17" i="2"/>
  <c r="S17" i="2"/>
  <c r="T17" i="2"/>
  <c r="U17" i="2"/>
  <c r="R16" i="2"/>
  <c r="S16" i="2"/>
  <c r="T16" i="2"/>
  <c r="U16" i="2"/>
  <c r="R15" i="2"/>
  <c r="S15" i="2"/>
  <c r="T15" i="2"/>
  <c r="U15" i="2"/>
  <c r="R14" i="2"/>
  <c r="S14" i="2"/>
  <c r="U14" i="2"/>
  <c r="T14" i="2"/>
  <c r="R11" i="2"/>
  <c r="S11" i="2"/>
  <c r="T11" i="2"/>
  <c r="U11" i="2"/>
  <c r="R10" i="2"/>
  <c r="S10" i="2"/>
  <c r="T10" i="2"/>
  <c r="U10" i="2"/>
  <c r="R8" i="2"/>
  <c r="S8" i="2"/>
  <c r="U8" i="2"/>
  <c r="T8" i="2"/>
  <c r="R4" i="2"/>
  <c r="U4" i="2"/>
  <c r="T4" i="2"/>
  <c r="S4" i="2"/>
  <c r="F14" i="19" l="1"/>
  <c r="U311" i="2" l="1"/>
  <c r="S311" i="2" l="1"/>
  <c r="R311" i="2"/>
  <c r="T311" i="2"/>
</calcChain>
</file>

<file path=xl/sharedStrings.xml><?xml version="1.0" encoding="utf-8"?>
<sst xmlns="http://schemas.openxmlformats.org/spreadsheetml/2006/main" count="2016" uniqueCount="1327">
  <si>
    <t>จำนวนรายการ</t>
  </si>
  <si>
    <t>บาท</t>
  </si>
  <si>
    <t>แผน</t>
  </si>
  <si>
    <t>จัดซื้อจริง</t>
  </si>
  <si>
    <t>รวมทั้งสิ้น</t>
  </si>
  <si>
    <t>tablet</t>
  </si>
  <si>
    <t>Acetylcysteine Powder 200 mg</t>
  </si>
  <si>
    <t>Activated charcoal Powder 50 g.</t>
  </si>
  <si>
    <t>Acyclovir Tab. 400 mg.</t>
  </si>
  <si>
    <t>Adrenaline Inj. 1 mg/ml</t>
  </si>
  <si>
    <t>Alcohol  hand wash</t>
  </si>
  <si>
    <t>Amlodipine tab. 10 mg</t>
  </si>
  <si>
    <t>capsule</t>
  </si>
  <si>
    <t>vial</t>
  </si>
  <si>
    <t>Antacid tab.</t>
  </si>
  <si>
    <t xml:space="preserve">Antazoline+Tetrahydrozoline eye drop   </t>
  </si>
  <si>
    <t>Aspirin Tab.   81 mg.</t>
  </si>
  <si>
    <t>Aspirin Tab. 300 mg.</t>
  </si>
  <si>
    <t>Atenolol 50 mg tab.</t>
  </si>
  <si>
    <t>Benzyl benzoate Emulsion 2.5%</t>
  </si>
  <si>
    <t>Bisacodyl Tab. 5 mg.</t>
  </si>
  <si>
    <t>Bromhexine Tab. 8 mg.</t>
  </si>
  <si>
    <t>Budesonide Inhaler 200 mcg/dose</t>
  </si>
  <si>
    <t>Calamine Lotion</t>
  </si>
  <si>
    <t>Captopril  tab. 25 mg</t>
  </si>
  <si>
    <t>Carbamazepine Tab. 200 mg.</t>
  </si>
  <si>
    <t>Cefazolin sodium Inj. 1 g.</t>
  </si>
  <si>
    <t>Ceftazidime Inj. 1 g.</t>
  </si>
  <si>
    <t>Ceftriaxone sodium Inj. 1 g.</t>
  </si>
  <si>
    <t>Chloramphenicol Eye Drop 0.5%</t>
  </si>
  <si>
    <t>Chlorhexidine gluconate OB Cream</t>
  </si>
  <si>
    <t>Chlorpheniramine Inj. 10mg/ml</t>
  </si>
  <si>
    <t>Chlorpheniramine Syrup 2mg/5ml</t>
  </si>
  <si>
    <t>Chlorpheniramine Tab. 4 mg.</t>
  </si>
  <si>
    <t xml:space="preserve">Clotrimazole Cream 1%                    </t>
  </si>
  <si>
    <t>Cloxacillin sodium Inj. 1 g.</t>
  </si>
  <si>
    <t>Coal tar Shampoo</t>
  </si>
  <si>
    <t>Colchicine Tab. 0.6 mg.</t>
  </si>
  <si>
    <t>Cotrimoxazole Susp.200+40mg/5ml</t>
  </si>
  <si>
    <t>Cotrimoxazole Tab. 400/80 mg.</t>
  </si>
  <si>
    <t>Dexamethasone+ Neomycin eye drop</t>
  </si>
  <si>
    <t>Dextromethorphan Tab. 15 mg.</t>
  </si>
  <si>
    <t>Diazepam Tab. 2 mg.</t>
  </si>
  <si>
    <t>Diazepam Tab. 5 mg.</t>
  </si>
  <si>
    <t>Diclofenac Tab. 25 mg.</t>
  </si>
  <si>
    <t>Digoxin Inj. 0.25 mg/ml</t>
  </si>
  <si>
    <t>Digoxin Tab. 0.0625 mg.</t>
  </si>
  <si>
    <t>Digoxin Tab. 0.25 mg.</t>
  </si>
  <si>
    <t>Dimenhydrinate Inj. 50 mg/ml</t>
  </si>
  <si>
    <t>Dimenhydrinate Tab. 50 mg.</t>
  </si>
  <si>
    <t>Domperidone Suspension 5 mg/5ml</t>
  </si>
  <si>
    <t>Domperidone Tab. 10 mg.</t>
  </si>
  <si>
    <t>Dopamine Inj. 25 mg/ml 10ml</t>
  </si>
  <si>
    <t>Doxycycline Cap. 100 mg.</t>
  </si>
  <si>
    <t>Enalapril Tab.  5 mg.</t>
  </si>
  <si>
    <t>Enalapril Tab. 20 mg.</t>
  </si>
  <si>
    <t>Erythromycin Dry Syrup 125mg/5ml</t>
  </si>
  <si>
    <t>Ferrous fumarate Tab. 200 mg</t>
  </si>
  <si>
    <t>Fluconazole Cap. 200 mg.</t>
  </si>
  <si>
    <t>Fluphenazine Inj. 25 mg/ml</t>
  </si>
  <si>
    <t>Fluoxetin HCl tab. 20 mg</t>
  </si>
  <si>
    <t>Folic acid Tab. 5 mg.</t>
  </si>
  <si>
    <t>Formaldehyde Solution</t>
  </si>
  <si>
    <t>Furosemide Tab.  40 mg.</t>
  </si>
  <si>
    <t>Furosemide Tab. 500 mg.</t>
  </si>
  <si>
    <t>Gemfibrozil Cap. 300 mg.</t>
  </si>
  <si>
    <t>Glipizide Tab. 5 mg.</t>
  </si>
  <si>
    <t>Griseofulvin Tab. 500 mg.</t>
  </si>
  <si>
    <t>Haloperidol Inj. 5 mg/ml</t>
  </si>
  <si>
    <t>Haloperidol Tab. 0.5 mg.</t>
  </si>
  <si>
    <t>Haloperidol Tab. 2 mg.</t>
  </si>
  <si>
    <t>Haloperidol Tab. 5 mg.</t>
  </si>
  <si>
    <t>Hydroxyzine Tab. 10 mg.</t>
  </si>
  <si>
    <t>Ibuprofen Susp. 100 mg/5 ml</t>
  </si>
  <si>
    <t>Ibuprofen Tab. 200 mg.</t>
  </si>
  <si>
    <t>Ibuprofen Tab. 400 mg.</t>
  </si>
  <si>
    <t>Ketoconazole Tab. 200 mg.</t>
  </si>
  <si>
    <t>Lidocaine HCl 2% Inj.</t>
  </si>
  <si>
    <t xml:space="preserve">Loratadine tab. 10 mg </t>
  </si>
  <si>
    <t>Lorazepam Tab. 1 mg.</t>
  </si>
  <si>
    <t>Lorazepam Tab. 0.5 mg.</t>
  </si>
  <si>
    <t>Losartan tab 50 mg</t>
  </si>
  <si>
    <t>L-thyroxine sodium Tab. 0.1 mg.</t>
  </si>
  <si>
    <t>M. Carminative</t>
  </si>
  <si>
    <t>Metformin HCl Tab. 500 mg.</t>
  </si>
  <si>
    <t>Metronidazole Tab. 400 mg.</t>
  </si>
  <si>
    <t xml:space="preserve">Morphine sulfate Inj. </t>
  </si>
  <si>
    <t>Multivitamin Syrup</t>
  </si>
  <si>
    <t xml:space="preserve">Multivitamin Tab.                     </t>
  </si>
  <si>
    <t>Norfloxacin Tab. 400 mg.</t>
  </si>
  <si>
    <t xml:space="preserve">Normal Saline Solution(Irrigate) 1000 ml </t>
  </si>
  <si>
    <t>Omeprazole 40 mg inj.</t>
  </si>
  <si>
    <t>ORS เด็ก (รสส้ม)</t>
  </si>
  <si>
    <t>ORS ผู้ใหญ่ (รสส้ม)</t>
  </si>
  <si>
    <t>Oseltamivir 75mg capsule</t>
  </si>
  <si>
    <t>Oxytocin Inj. 10 U/ml</t>
  </si>
  <si>
    <t>Paracetamol Syr.  120mg/5ml</t>
  </si>
  <si>
    <t>Paracetamol Tab. 325 mg.</t>
  </si>
  <si>
    <t>Paracetamol Tab. 500 mg.</t>
  </si>
  <si>
    <t>Penicillin V Tab. 250 mg.</t>
  </si>
  <si>
    <t>Perphenazine Tab. 2 mg.</t>
  </si>
  <si>
    <t>Perphenazine Tab. 4 mg.</t>
  </si>
  <si>
    <t>Perphenazine Tab. 8 mg.</t>
  </si>
  <si>
    <t>Phenobarbital Tab. 60 mg.</t>
  </si>
  <si>
    <t>Podophyllin Paint 25%</t>
  </si>
  <si>
    <t>Potassium chloride Inj. 20mEQ</t>
  </si>
  <si>
    <t xml:space="preserve">Povidone Iodine Scrub 7.5% 450ml       </t>
  </si>
  <si>
    <t>Prednisolone Tab. 5 mg.</t>
  </si>
  <si>
    <t>Primaquine phosphate Tab. 15mg</t>
  </si>
  <si>
    <t>Propranolol Tab. 10 mg.</t>
  </si>
  <si>
    <t>Propylthiouracil Tab. 50 mg.</t>
  </si>
  <si>
    <t xml:space="preserve">Ringer Lactate Solution  1000ml           </t>
  </si>
  <si>
    <t>Roxithromycin Tab. 150 mg.</t>
  </si>
  <si>
    <t>Salbutamol Inhaler 0.1mg/dose</t>
  </si>
  <si>
    <t>Salbutamol Solution 0.5%</t>
  </si>
  <si>
    <t>Salbutamol Syrup 2 mg/5 ml</t>
  </si>
  <si>
    <t>Salbutamol Tab. 2 mg.</t>
  </si>
  <si>
    <t>Simethicone Tab. 80 mg.</t>
  </si>
  <si>
    <t>Simvastatin Tab. 20 mg.</t>
  </si>
  <si>
    <t>Sodium bicarbonate Inj. 7.5%</t>
  </si>
  <si>
    <t>Sodium chloride inj. 3%</t>
  </si>
  <si>
    <t>Spironolactone Tab. 25 mg.</t>
  </si>
  <si>
    <t>Streptomycin Inj. 1 gm.</t>
  </si>
  <si>
    <t xml:space="preserve">Terbutaline tab. 2.5 mg </t>
  </si>
  <si>
    <t>Terbutaline Inj. 0.5 mg/ml</t>
  </si>
  <si>
    <t>Tetanus antitoxin 250 U/ml</t>
  </si>
  <si>
    <t>Tetracaine Eye Drop 0.5%</t>
  </si>
  <si>
    <t>Timolol eye drop</t>
  </si>
  <si>
    <t>Tramadol Cap. 50 mg.</t>
  </si>
  <si>
    <t>Tramadol Inj. 50 mg/ml</t>
  </si>
  <si>
    <t>Triamcinolone 0.1% in Oral base</t>
  </si>
  <si>
    <t>Triamcinolone Cream 0.02%</t>
  </si>
  <si>
    <t>Triamcinolone Cream 0.1%</t>
  </si>
  <si>
    <t>Triamcinolone Inj. 10 mg/ml</t>
  </si>
  <si>
    <t>Triamcinolone 0.1% milk lotion</t>
  </si>
  <si>
    <t>Trifluoperazine Tab. 5 mg.</t>
  </si>
  <si>
    <t xml:space="preserve">Vasaline ointment </t>
  </si>
  <si>
    <t>Vitamin B complex Inj.</t>
  </si>
  <si>
    <t xml:space="preserve">Vitamin B complex Tab.           </t>
  </si>
  <si>
    <t>Vitamin C Tab. 100 mg.</t>
  </si>
  <si>
    <t>ลูกประคบแห้ง</t>
  </si>
  <si>
    <t>ยาต้มบำรุงสตรีหลังคลอด</t>
  </si>
  <si>
    <t>เถาวัลย์เปรียงแคปซูล</t>
  </si>
  <si>
    <t>น้ำมันไพล</t>
  </si>
  <si>
    <t>ทิงเจอร์พญายอ</t>
  </si>
  <si>
    <t>ยาหม่องน้ำขนาด 8 ซีซี</t>
  </si>
  <si>
    <t>ยาธาตุอบเชย</t>
  </si>
  <si>
    <t>ยาหอมบำรุงหัวใจ</t>
  </si>
  <si>
    <t>ชารางจืด</t>
  </si>
  <si>
    <t>ชามะตูม</t>
  </si>
  <si>
    <t>ชาชุมเห็ดเทศ</t>
  </si>
  <si>
    <t>ชาหญ้าหนวดแมว</t>
  </si>
  <si>
    <t>ชาใบเตย</t>
  </si>
  <si>
    <t>ชากระเจี๊ยบ</t>
  </si>
  <si>
    <t>ชาขิง</t>
  </si>
  <si>
    <t>Lubricating Jelly</t>
  </si>
  <si>
    <t>Doxazosin Tab 2 mg.</t>
  </si>
  <si>
    <t>Clopidogrel 75 mg tab.</t>
  </si>
  <si>
    <t>Paracetamol+Orphenadrine tab.</t>
  </si>
  <si>
    <t>Methimazole Tab. 5 mg.</t>
  </si>
  <si>
    <t>ยาแก้ไอมะขามป้อม</t>
  </si>
  <si>
    <t>ชาชงหญ้าดอกขาว</t>
  </si>
  <si>
    <t>ยาเลือดงาม</t>
  </si>
  <si>
    <t>ยาสหัสธารา</t>
  </si>
  <si>
    <t>Adenosine 6 mg/2 ml</t>
  </si>
  <si>
    <t>Amiodarone 150 mg/3 ml</t>
  </si>
  <si>
    <t>สรุปแผนการจัดซื้อยา</t>
  </si>
  <si>
    <t>Lopinavir 200 mg+Ritonavir 50 mg</t>
  </si>
  <si>
    <t>Bromphen. 4 mg+Phenylephrine 10 mg</t>
  </si>
  <si>
    <t xml:space="preserve">Haemaccel </t>
  </si>
  <si>
    <t xml:space="preserve">Water for Injection 10 ml     </t>
  </si>
  <si>
    <t xml:space="preserve">Water for Injection 100 ml                   </t>
  </si>
  <si>
    <t>ยาอมมะแว้งรสบ๊วย</t>
  </si>
  <si>
    <t>ยาอบสมุนไพร</t>
  </si>
  <si>
    <t>ยาประสะไพล</t>
  </si>
  <si>
    <t>กลีเซอรีนพญายอ</t>
  </si>
  <si>
    <t>จันทลีลา</t>
  </si>
  <si>
    <t>Amoxycillin 250 mg caps.</t>
  </si>
  <si>
    <t>Amoxycillin 500 mg caps.</t>
  </si>
  <si>
    <t>Amitriptyline 10 mg tab.</t>
  </si>
  <si>
    <t>Amitriptyline 25 mg tab.</t>
  </si>
  <si>
    <t>Amoxycillin dry syrup 125mg/5ml</t>
  </si>
  <si>
    <t>Ampicillin 500 mg inj.</t>
  </si>
  <si>
    <t>Ampicillin  1 g inj.</t>
  </si>
  <si>
    <t>Calcium carbonate 1250 mg tab.</t>
  </si>
  <si>
    <t>Chlorpromazine  25 mg. tab.</t>
  </si>
  <si>
    <t>Chlorpromazine  50 mg. tab.</t>
  </si>
  <si>
    <t>Chlorpromazine  100 mg. tab.</t>
  </si>
  <si>
    <t>Clindamycin 600 mg/4ml inj.</t>
  </si>
  <si>
    <t>Clindamycin 150 mg cap</t>
  </si>
  <si>
    <t xml:space="preserve">D-5-N/2 1000 ml.                               </t>
  </si>
  <si>
    <t xml:space="preserve">D-5-W 100 ml.                             </t>
  </si>
  <si>
    <t>Diazepam Inj. 10 mg/2 ml</t>
  </si>
  <si>
    <t>Diclofenac Inj. 75 mg/3 ml</t>
  </si>
  <si>
    <t>Ergotamine+Caffeine 100 mg tab</t>
  </si>
  <si>
    <t>Furosemide Inj. 20 mg/2 ml</t>
  </si>
  <si>
    <t xml:space="preserve">Furosemide Inj. 250 mg/25 ml </t>
  </si>
  <si>
    <t>Gentamicin Inj. 80 mg/2 ml</t>
  </si>
  <si>
    <t xml:space="preserve">Glucose Inj. 50%  50 ml.                        </t>
  </si>
  <si>
    <t>Hyoscine Inj. 20mg/ml</t>
  </si>
  <si>
    <t>Hyoscine syr. 5mg/5ml</t>
  </si>
  <si>
    <t>Hyoscine 10 mg tab.</t>
  </si>
  <si>
    <t>Isosorbide dinitrate 5 mg tab.</t>
  </si>
  <si>
    <t>Isosorbide dinitrate 10 mg tab.</t>
  </si>
  <si>
    <t>Metronidazole 500 mg/100 ml inj.</t>
  </si>
  <si>
    <t>Metoclopramide Inj. 10 mg/2 ml</t>
  </si>
  <si>
    <t>Medroxyprogesterone 150 mg/3 ml</t>
  </si>
  <si>
    <t>Pethidine Inj. 50 mg/ml</t>
  </si>
  <si>
    <t>Rabies antiserum 1000u/5 ml  inj.</t>
  </si>
  <si>
    <t>Risperidone 1 mg tab.</t>
  </si>
  <si>
    <t>Risperidone 2 mg tab.</t>
  </si>
  <si>
    <t>Sertraline 50 mg tab.</t>
  </si>
  <si>
    <t>Antacid suspension 240 ml</t>
  </si>
  <si>
    <t>Albendazole susp. 400 mg/20 ml</t>
  </si>
  <si>
    <t>Albendazole tab. 200 mg.</t>
  </si>
  <si>
    <t>Allopurinol tab. 100 mg.</t>
  </si>
  <si>
    <t>Amiloride HCl (5)+HCTZ 50 mg</t>
  </si>
  <si>
    <t>Analgesic cream</t>
  </si>
  <si>
    <r>
      <t>Vitamin K</t>
    </r>
    <r>
      <rPr>
        <vertAlign val="subscript"/>
        <sz val="11"/>
        <rFont val="TH SarabunPSK"/>
        <family val="2"/>
      </rPr>
      <t>1</t>
    </r>
    <r>
      <rPr>
        <sz val="11"/>
        <rFont val="TH SarabunPSK"/>
        <family val="2"/>
      </rPr>
      <t xml:space="preserve"> Inj. 1 mg/0.5 ml</t>
    </r>
  </si>
  <si>
    <t xml:space="preserve">Betahistine 6 mg tab.           </t>
  </si>
  <si>
    <t>Calcium gluconate Inj. 10%</t>
  </si>
  <si>
    <t>Ciprofloxacin 250 mg. tab.</t>
  </si>
  <si>
    <t>Ciprofloxacin 200 mg. inj.</t>
  </si>
  <si>
    <t>gallon</t>
  </si>
  <si>
    <t>Clozapine 100 mg tab.</t>
  </si>
  <si>
    <t xml:space="preserve">Dexamethasone 4 mg/ml inj. </t>
  </si>
  <si>
    <t>Gabapentin 400 mg.</t>
  </si>
  <si>
    <t>Hydrocortisone 100 mg inj.</t>
  </si>
  <si>
    <t>Norplant</t>
  </si>
  <si>
    <t>Lactulose syrup</t>
  </si>
  <si>
    <t>Metoprolol 100 mg tab.</t>
  </si>
  <si>
    <t>Metronidazole suspension</t>
  </si>
  <si>
    <t>Mianserin 30 mg. tab.</t>
  </si>
  <si>
    <t xml:space="preserve">Milk of Magnesia </t>
  </si>
  <si>
    <t>Nicardipine 2 mg/2 ml inj.</t>
  </si>
  <si>
    <t>Nortriptyline 10 mg tab.</t>
  </si>
  <si>
    <t>Naloxone 0.4 mg/ml inj.</t>
  </si>
  <si>
    <t>Contraceptive oral pills</t>
  </si>
  <si>
    <t>Phenytoin 50 mg enfatab</t>
  </si>
  <si>
    <t>Phenytoin 100 mg caps.(prompt)</t>
  </si>
  <si>
    <t>Pilocarpine Eye Drop 2%</t>
  </si>
  <si>
    <t>Lynestrenol 0.5 mg tab.</t>
  </si>
  <si>
    <t>Silversulfadiazine Cream 1% 25g</t>
  </si>
  <si>
    <t>Sodium valpoate oral solution</t>
  </si>
  <si>
    <t>Streptokinase 1.5 mu inj.</t>
  </si>
  <si>
    <t>Sod.chloride enema for children</t>
  </si>
  <si>
    <t>Sod.chloride enema for adult</t>
  </si>
  <si>
    <t>Verapramil 40 mg tab.</t>
  </si>
  <si>
    <t>Warfarin 2 mg tab.</t>
  </si>
  <si>
    <t>Warfarin 3 mg tab.</t>
  </si>
  <si>
    <t>Warfarin 4 mg tab.</t>
  </si>
  <si>
    <t>Warfarin 5 mg tab.</t>
  </si>
  <si>
    <t>Zinc paste cream</t>
  </si>
  <si>
    <t>ยาระบายมะขามแขก</t>
  </si>
  <si>
    <t>Carvedilol Tab. 12.5 mg.</t>
  </si>
  <si>
    <t xml:space="preserve">Triferdine Tab. </t>
  </si>
  <si>
    <t>Dicloxacillin dry syrup 62.5mg/5ml</t>
  </si>
  <si>
    <t>Amoxycillin400mg+Clavulanic 57mg syrup</t>
  </si>
  <si>
    <t xml:space="preserve">Aromatic Ammonia Spirit  450 ml             </t>
  </si>
  <si>
    <t xml:space="preserve">Alfuzosin 10 mg </t>
  </si>
  <si>
    <t>Clonazepam 1 mg tab.</t>
  </si>
  <si>
    <t>Clozapine 25 mg tab.</t>
  </si>
  <si>
    <t>Dapsone Tab. 100 mg.</t>
  </si>
  <si>
    <t>Dipotassium clorazepate cap 5 mg</t>
  </si>
  <si>
    <t>Hydralazine Tab. 25 mg.</t>
  </si>
  <si>
    <t>Hydrochlorothiazide Tab. 50 mg.</t>
  </si>
  <si>
    <t xml:space="preserve">Lithium caps. 300 mg </t>
  </si>
  <si>
    <t xml:space="preserve">Morphine sulfate Tab. 10 mg. </t>
  </si>
  <si>
    <t>Norethisterone Tab. 5 mg.</t>
  </si>
  <si>
    <t xml:space="preserve">Normal Saline Solution  100 ml                 </t>
  </si>
  <si>
    <t xml:space="preserve">Normal Saline Solution  1000 ml             </t>
  </si>
  <si>
    <t>Omeprazole 20 mg capsule</t>
  </si>
  <si>
    <t>Phenytoin 100 mg caps. (SR)</t>
  </si>
  <si>
    <t>Povidone Iodine 10% 450ml</t>
  </si>
  <si>
    <t>Pyridostigmine Tab. 60 mg.</t>
  </si>
  <si>
    <t>Sodium bicarbonate Tab. 300 mg</t>
  </si>
  <si>
    <t>Haloperidol Inj. 50 mg/ml</t>
  </si>
  <si>
    <t>Norepinephrine 4 mg/4 ml inj.</t>
  </si>
  <si>
    <t>Penicillin G sodium Inj. 5 MU</t>
  </si>
  <si>
    <t>Trihexyphenidyl HCl Tab. 2 mg</t>
  </si>
  <si>
    <t>Trihexyphenidyl HCl Tab. 5 mg</t>
  </si>
  <si>
    <t>Lidocaine 2% viscous</t>
  </si>
  <si>
    <t>Magnesium sulfate 10% inj. 10 ml</t>
  </si>
  <si>
    <t>Magnesium sulfate 50% inj. 2 ml</t>
  </si>
  <si>
    <t>Phenytoin 250 mg/5 ml nj.</t>
  </si>
  <si>
    <t xml:space="preserve">D-5-W 500 ml.                             </t>
  </si>
  <si>
    <t>Potassium chloride Elixir 1000 ml</t>
  </si>
  <si>
    <t xml:space="preserve">Simethicone 40 mg/0.6 ml </t>
  </si>
  <si>
    <t>Chloramphenicol Eye Oint. 1%</t>
  </si>
  <si>
    <t>ยาทับหม้อเกลือ</t>
  </si>
  <si>
    <t>801719</t>
  </si>
  <si>
    <t>836219</t>
  </si>
  <si>
    <t>230916</t>
  </si>
  <si>
    <t>536910</t>
  </si>
  <si>
    <t>582079</t>
  </si>
  <si>
    <t>652046</t>
  </si>
  <si>
    <t>699163</t>
  </si>
  <si>
    <t>238492</t>
  </si>
  <si>
    <t>519453</t>
  </si>
  <si>
    <t>244734</t>
  </si>
  <si>
    <t>244775</t>
  </si>
  <si>
    <t>200119</t>
  </si>
  <si>
    <t>226695</t>
  </si>
  <si>
    <t>226483</t>
  </si>
  <si>
    <t>914289</t>
  </si>
  <si>
    <t>229164</t>
  </si>
  <si>
    <t>584611</t>
  </si>
  <si>
    <t>840347</t>
  </si>
  <si>
    <t>539549</t>
  </si>
  <si>
    <t>801871</t>
  </si>
  <si>
    <t>782200</t>
  </si>
  <si>
    <t>529308</t>
  </si>
  <si>
    <t>226340</t>
  </si>
  <si>
    <t>250319</t>
  </si>
  <si>
    <t>246352</t>
  </si>
  <si>
    <t>802062</t>
  </si>
  <si>
    <t>Atropine sulfate Inj. 0.6 mg/ml</t>
  </si>
  <si>
    <t>949571</t>
  </si>
  <si>
    <t>259406</t>
  </si>
  <si>
    <t>259842</t>
  </si>
  <si>
    <t>251198</t>
  </si>
  <si>
    <t>267188</t>
  </si>
  <si>
    <t>664590</t>
  </si>
  <si>
    <t>491053</t>
  </si>
  <si>
    <t>737737</t>
  </si>
  <si>
    <t>767025</t>
  </si>
  <si>
    <t>201143</t>
  </si>
  <si>
    <t>246895</t>
  </si>
  <si>
    <t>272261</t>
  </si>
  <si>
    <t>977511</t>
  </si>
  <si>
    <t>961302</t>
  </si>
  <si>
    <t>694511</t>
  </si>
  <si>
    <t>525819</t>
  </si>
  <si>
    <t>655942</t>
  </si>
  <si>
    <t>838121</t>
  </si>
  <si>
    <t>Chloroquine phosphate Tab. 250 mg</t>
  </si>
  <si>
    <t>Chlorhexidine gluconate Scrub 4%</t>
  </si>
  <si>
    <t>846677</t>
  </si>
  <si>
    <t>281164</t>
  </si>
  <si>
    <t>869870</t>
  </si>
  <si>
    <t>783693</t>
  </si>
  <si>
    <t>858114</t>
  </si>
  <si>
    <t>268925</t>
  </si>
  <si>
    <t>368362</t>
  </si>
  <si>
    <t>279709</t>
  </si>
  <si>
    <t>266371</t>
  </si>
  <si>
    <t>981632</t>
  </si>
  <si>
    <t>553772</t>
  </si>
  <si>
    <t>229782</t>
  </si>
  <si>
    <t>201812</t>
  </si>
  <si>
    <t>495562</t>
  </si>
  <si>
    <t>270733</t>
  </si>
  <si>
    <t>554401</t>
  </si>
  <si>
    <t>287783</t>
  </si>
  <si>
    <t>287731</t>
  </si>
  <si>
    <t>915413</t>
  </si>
  <si>
    <t>279296</t>
  </si>
  <si>
    <t>682091</t>
  </si>
  <si>
    <t>636069</t>
  </si>
  <si>
    <t>230294</t>
  </si>
  <si>
    <t>528289</t>
  </si>
  <si>
    <t>529116</t>
  </si>
  <si>
    <t>528941</t>
  </si>
  <si>
    <t>528340</t>
  </si>
  <si>
    <t>528546</t>
  </si>
  <si>
    <t>528607</t>
  </si>
  <si>
    <t>317329</t>
  </si>
  <si>
    <t>555733</t>
  </si>
  <si>
    <t>784716</t>
  </si>
  <si>
    <t>Dextran 40 Solution 10%</t>
  </si>
  <si>
    <t>247344</t>
  </si>
  <si>
    <t>560396</t>
  </si>
  <si>
    <t>255995</t>
  </si>
  <si>
    <t>256041</t>
  </si>
  <si>
    <t>238127</t>
  </si>
  <si>
    <t>201284</t>
  </si>
  <si>
    <t>202391</t>
  </si>
  <si>
    <t>610966</t>
  </si>
  <si>
    <t>767906</t>
  </si>
  <si>
    <t>357287</t>
  </si>
  <si>
    <t>273063</t>
  </si>
  <si>
    <t>560723</t>
  </si>
  <si>
    <t>266509</t>
  </si>
  <si>
    <t>532636</t>
  </si>
  <si>
    <t>255171</t>
  </si>
  <si>
    <t>614680</t>
  </si>
  <si>
    <t>735834</t>
  </si>
  <si>
    <t>273230</t>
  </si>
  <si>
    <t>226412</t>
  </si>
  <si>
    <t>746492</t>
  </si>
  <si>
    <t>746444</t>
  </si>
  <si>
    <t>270588</t>
  </si>
  <si>
    <t>786964</t>
  </si>
  <si>
    <t>767382</t>
  </si>
  <si>
    <t>838006</t>
  </si>
  <si>
    <t xml:space="preserve">Ferrous fumarate drop </t>
  </si>
  <si>
    <t>263968</t>
  </si>
  <si>
    <t>764475</t>
  </si>
  <si>
    <t>247815</t>
  </si>
  <si>
    <t>689609</t>
  </si>
  <si>
    <t>785195</t>
  </si>
  <si>
    <t>562364</t>
  </si>
  <si>
    <t>562412</t>
  </si>
  <si>
    <t>304012</t>
  </si>
  <si>
    <t>314908</t>
  </si>
  <si>
    <t>388613</t>
  </si>
  <si>
    <t>726216</t>
  </si>
  <si>
    <t>712486</t>
  </si>
  <si>
    <t>248314</t>
  </si>
  <si>
    <t>521276</t>
  </si>
  <si>
    <t>616150</t>
  </si>
  <si>
    <t>247993</t>
  </si>
  <si>
    <t>776633</t>
  </si>
  <si>
    <t>785554</t>
  </si>
  <si>
    <t>763948</t>
  </si>
  <si>
    <t>341888</t>
  </si>
  <si>
    <t>331166</t>
  </si>
  <si>
    <t>331215</t>
  </si>
  <si>
    <t>782122</t>
  </si>
  <si>
    <t>297857</t>
  </si>
  <si>
    <t>849295</t>
  </si>
  <si>
    <t>227266</t>
  </si>
  <si>
    <t>767664</t>
  </si>
  <si>
    <t>762374</t>
  </si>
  <si>
    <t>643980</t>
  </si>
  <si>
    <t>204889</t>
  </si>
  <si>
    <t>204929</t>
  </si>
  <si>
    <t>204993</t>
  </si>
  <si>
    <t>822984</t>
  </si>
  <si>
    <t>911331</t>
  </si>
  <si>
    <t>992992</t>
  </si>
  <si>
    <t>657748</t>
  </si>
  <si>
    <t>992971</t>
  </si>
  <si>
    <t>657846</t>
  </si>
  <si>
    <t>992959</t>
  </si>
  <si>
    <t>350580</t>
  </si>
  <si>
    <t>762083</t>
  </si>
  <si>
    <t>673177</t>
  </si>
  <si>
    <t>262631</t>
  </si>
  <si>
    <t>618179</t>
  </si>
  <si>
    <t>764169</t>
  </si>
  <si>
    <t>1116457</t>
  </si>
  <si>
    <t>737943</t>
  </si>
  <si>
    <t>362550</t>
  </si>
  <si>
    <t>233816</t>
  </si>
  <si>
    <t>246709</t>
  </si>
  <si>
    <t>246750</t>
  </si>
  <si>
    <t>206200</t>
  </si>
  <si>
    <t>645678</t>
  </si>
  <si>
    <t>301211</t>
  </si>
  <si>
    <t>670530</t>
  </si>
  <si>
    <t>666823</t>
  </si>
  <si>
    <t>811657</t>
  </si>
  <si>
    <t>761208</t>
  </si>
  <si>
    <t>736500</t>
  </si>
  <si>
    <t>379155</t>
  </si>
  <si>
    <t>206318</t>
  </si>
  <si>
    <t>696858</t>
  </si>
  <si>
    <t>375112</t>
  </si>
  <si>
    <t>761323</t>
  </si>
  <si>
    <t>Methylergometrine 0.2 mg/ml inj.</t>
  </si>
  <si>
    <t>967197</t>
  </si>
  <si>
    <t>261823</t>
  </si>
  <si>
    <t>520626</t>
  </si>
  <si>
    <t>376010</t>
  </si>
  <si>
    <t>621218</t>
  </si>
  <si>
    <t>777305</t>
  </si>
  <si>
    <t>535907</t>
  </si>
  <si>
    <t>535527</t>
  </si>
  <si>
    <t>676191</t>
  </si>
  <si>
    <t>676693</t>
  </si>
  <si>
    <t>521000</t>
  </si>
  <si>
    <t>770440</t>
  </si>
  <si>
    <t>572130</t>
  </si>
  <si>
    <t>391943</t>
  </si>
  <si>
    <t>325697</t>
  </si>
  <si>
    <t>801522</t>
  </si>
  <si>
    <t>789504</t>
  </si>
  <si>
    <t>698204</t>
  </si>
  <si>
    <t>680466</t>
  </si>
  <si>
    <t>394636</t>
  </si>
  <si>
    <t>787830</t>
  </si>
  <si>
    <t>727267</t>
  </si>
  <si>
    <t>207543</t>
  </si>
  <si>
    <t>844550</t>
  </si>
  <si>
    <t>940000</t>
  </si>
  <si>
    <t>339405</t>
  </si>
  <si>
    <t>520880</t>
  </si>
  <si>
    <t>747546</t>
  </si>
  <si>
    <t>228450</t>
  </si>
  <si>
    <t>747145</t>
  </si>
  <si>
    <t>973523</t>
  </si>
  <si>
    <t>666899</t>
  </si>
  <si>
    <t>660761</t>
  </si>
  <si>
    <t>320723</t>
  </si>
  <si>
    <t>293818</t>
  </si>
  <si>
    <t>293860</t>
  </si>
  <si>
    <t>535976</t>
  </si>
  <si>
    <t>373233</t>
  </si>
  <si>
    <t>865707</t>
  </si>
  <si>
    <t>313328</t>
  </si>
  <si>
    <t>301731</t>
  </si>
  <si>
    <t>313257</t>
  </si>
  <si>
    <t>522432</t>
  </si>
  <si>
    <t>890981</t>
  </si>
  <si>
    <t>768510</t>
  </si>
  <si>
    <t>937984</t>
  </si>
  <si>
    <t>858568</t>
  </si>
  <si>
    <t>871154</t>
  </si>
  <si>
    <t>871385</t>
  </si>
  <si>
    <t>237007</t>
  </si>
  <si>
    <t>417521</t>
  </si>
  <si>
    <t>909988</t>
  </si>
  <si>
    <t>246174</t>
  </si>
  <si>
    <t>400589</t>
  </si>
  <si>
    <t>520004</t>
  </si>
  <si>
    <t>762666</t>
  </si>
  <si>
    <t>862174</t>
  </si>
  <si>
    <t>807804</t>
  </si>
  <si>
    <t>430735</t>
  </si>
  <si>
    <t>388422</t>
  </si>
  <si>
    <t>239773</t>
  </si>
  <si>
    <t>879263</t>
  </si>
  <si>
    <t>879237</t>
  </si>
  <si>
    <t>527368</t>
  </si>
  <si>
    <t>522631</t>
  </si>
  <si>
    <t>634858</t>
  </si>
  <si>
    <t>247290</t>
  </si>
  <si>
    <t>816614</t>
  </si>
  <si>
    <t>652235</t>
  </si>
  <si>
    <t>827788</t>
  </si>
  <si>
    <t>635761</t>
  </si>
  <si>
    <t>232381</t>
  </si>
  <si>
    <t>208621</t>
  </si>
  <si>
    <t>768743</t>
  </si>
  <si>
    <t>738438</t>
  </si>
  <si>
    <t>963385</t>
  </si>
  <si>
    <t>770639</t>
  </si>
  <si>
    <t>485482</t>
  </si>
  <si>
    <t>644552</t>
  </si>
  <si>
    <t>644620</t>
  </si>
  <si>
    <t>521564</t>
  </si>
  <si>
    <t>854169</t>
  </si>
  <si>
    <t>233454</t>
  </si>
  <si>
    <t>208802</t>
  </si>
  <si>
    <t>579059</t>
  </si>
  <si>
    <t>910975</t>
  </si>
  <si>
    <t>761905</t>
  </si>
  <si>
    <t>779714</t>
  </si>
  <si>
    <t>779746</t>
  </si>
  <si>
    <t>395867</t>
  </si>
  <si>
    <t>522696</t>
  </si>
  <si>
    <t>864662</t>
  </si>
  <si>
    <t>580655</t>
  </si>
  <si>
    <t>644864</t>
  </si>
  <si>
    <t>799008</t>
  </si>
  <si>
    <t>671974</t>
  </si>
  <si>
    <t>671919</t>
  </si>
  <si>
    <t>881512</t>
  </si>
  <si>
    <t>849749</t>
  </si>
  <si>
    <t>464079</t>
  </si>
  <si>
    <t>716173</t>
  </si>
  <si>
    <t>716224</t>
  </si>
  <si>
    <t>882376</t>
  </si>
  <si>
    <t>209823</t>
  </si>
  <si>
    <t>791047</t>
  </si>
  <si>
    <t>769223</t>
  </si>
  <si>
    <t>665283</t>
  </si>
  <si>
    <t>235912</t>
  </si>
  <si>
    <t>Vitamin D3 caps. 0.25 mcg</t>
  </si>
  <si>
    <t>574986</t>
  </si>
  <si>
    <t>209984</t>
  </si>
  <si>
    <t>209997</t>
  </si>
  <si>
    <t>210005</t>
  </si>
  <si>
    <t>210014</t>
  </si>
  <si>
    <t>760059</t>
  </si>
  <si>
    <t>1101639</t>
  </si>
  <si>
    <t>951379</t>
  </si>
  <si>
    <t>714877</t>
  </si>
  <si>
    <t>ยาริดสีดวงทวารแคปซูล</t>
  </si>
  <si>
    <t>ขมิ้นชันแคปซูล</t>
  </si>
  <si>
    <t>ฟ้าทะลายโจรแคปซูล</t>
  </si>
  <si>
    <t xml:space="preserve">Amoxycillin500mg+Clavulanic 125mg </t>
  </si>
  <si>
    <t>Clotrimazole Vaginal Tab. 100 mg</t>
  </si>
  <si>
    <t>Levofloxacin 500 mg tab.</t>
  </si>
  <si>
    <t>Methylphenidrate 10 mg tab.</t>
  </si>
  <si>
    <t xml:space="preserve">Rubbing Alcohol  70% 60 ml      </t>
  </si>
  <si>
    <t>Rubbing Alcohol 70%  450 ml</t>
  </si>
  <si>
    <t>Tenofovir 300 mg capsule</t>
  </si>
  <si>
    <t>Ferrous fumarate syrup</t>
  </si>
  <si>
    <t>Ipratropium+Fenoterol solution</t>
  </si>
  <si>
    <t>Polymycin+Neomycin eye drop</t>
  </si>
  <si>
    <t>Povidone Iodine 10% 15 ml</t>
  </si>
  <si>
    <t xml:space="preserve">Calcium polystyrene powder (Kalemate) </t>
  </si>
  <si>
    <t>Vitamin B1 100 mg Tab.</t>
  </si>
  <si>
    <t>Vitamin B6 50 mg Tab.</t>
  </si>
  <si>
    <t>Glyceryl Guaiacolate Syrup 100mg/5ml</t>
  </si>
  <si>
    <t>Glyceryl Guaiacolate 100 mg tab.</t>
  </si>
  <si>
    <t xml:space="preserve">D-5-N/5 500 ml.                                 </t>
  </si>
  <si>
    <t xml:space="preserve">D-5-S 1000 ml.                               </t>
  </si>
  <si>
    <t xml:space="preserve">D-5-N/3 500 ml.                                  </t>
  </si>
  <si>
    <t>715713</t>
  </si>
  <si>
    <t>256854</t>
  </si>
  <si>
    <t>257034</t>
  </si>
  <si>
    <t>298101</t>
  </si>
  <si>
    <t>Dicloxacillin Cap. 250 mg</t>
  </si>
  <si>
    <t xml:space="preserve">Diphtheria Tetanus Toxoid Inj. </t>
  </si>
  <si>
    <t>Flupentixol Inj. 40 mg/2 ml</t>
  </si>
  <si>
    <t xml:space="preserve">Morphine sulfate syrup </t>
  </si>
  <si>
    <t>Proctosedyl</t>
  </si>
  <si>
    <t>Fentanyl patch</t>
  </si>
  <si>
    <t>979178</t>
  </si>
  <si>
    <t>830384</t>
  </si>
  <si>
    <t>535312</t>
  </si>
  <si>
    <t>535734</t>
  </si>
  <si>
    <t>การจัดซื้อ</t>
  </si>
  <si>
    <t>ไตรมาสที่ 1 (ต.ค.-ธ.ค.)</t>
  </si>
  <si>
    <t>ไตรมาสที่ 2 (ม.ค.-มี.ค.)</t>
  </si>
  <si>
    <t>ไตรมาสที่ 3 (เม.ย.-มิ.ย.)</t>
  </si>
  <si>
    <t>ไตรมาสที่ 4 (ก.ค.-ก.ย.)</t>
  </si>
  <si>
    <t>HOSP_CODE</t>
  </si>
  <si>
    <t>YEARBUDGET</t>
  </si>
  <si>
    <t>WORKING_CODE</t>
  </si>
  <si>
    <t>GENERIC_NAME</t>
  </si>
  <si>
    <t>NLEM</t>
  </si>
  <si>
    <t>E</t>
  </si>
  <si>
    <t>UNITCOST</t>
  </si>
  <si>
    <t>GPUID</t>
  </si>
  <si>
    <t>TPUID</t>
  </si>
  <si>
    <t>NCD24</t>
  </si>
  <si>
    <t>BUY TRIMES1</t>
  </si>
  <si>
    <t>N</t>
  </si>
  <si>
    <t>sachet</t>
  </si>
  <si>
    <t>ampoule</t>
  </si>
  <si>
    <t>bottle</t>
  </si>
  <si>
    <t>tube</t>
  </si>
  <si>
    <t>bag</t>
  </si>
  <si>
    <t>inhalation</t>
  </si>
  <si>
    <t>patch</t>
  </si>
  <si>
    <t>Isophane Insulin (Intermediate) 100IU/ml 3 ml</t>
  </si>
  <si>
    <t>Isophane Insulin (Intermediate) 100IU/ml 10 ml</t>
  </si>
  <si>
    <t>Insulin 70:30 100IU/ml (mixtard) 3 ml</t>
  </si>
  <si>
    <t>Insulin 70:30 100IU/ml (mixtard) 10 ml</t>
  </si>
  <si>
    <t>Insulin RI  100 U/ml 3 ml</t>
  </si>
  <si>
    <t xml:space="preserve">M. Tussis 60 ml.                                </t>
  </si>
  <si>
    <t>implant</t>
  </si>
  <si>
    <t>Oral sweet solution 1000 ml</t>
  </si>
  <si>
    <t>Sodium valpoate 200 mg tablet</t>
  </si>
  <si>
    <t>Sodium valpoate 500 mg (CRONO) tablet</t>
  </si>
  <si>
    <t>Theophylline sustained SR 200 mg tablet</t>
  </si>
  <si>
    <t>Trazodone 50 mg tablet</t>
  </si>
  <si>
    <t>measure</t>
  </si>
  <si>
    <t>applicator</t>
  </si>
  <si>
    <t>roll-on container</t>
  </si>
  <si>
    <t>หน่วยงานโรงพยาบาลโขงเจียม  จังหวัดอุบลราชธานี</t>
  </si>
  <si>
    <t>101108000004201130782784</t>
  </si>
  <si>
    <t>100222000004410220381099</t>
  </si>
  <si>
    <t>102075000000660110181537</t>
  </si>
  <si>
    <t>100388000000531310181506</t>
  </si>
  <si>
    <t>100070000000920430481506</t>
  </si>
  <si>
    <t>100070000004203121781445</t>
  </si>
  <si>
    <t>101902000002830121181602</t>
  </si>
  <si>
    <t>124818133003620120581537</t>
  </si>
  <si>
    <t>100006000004021220381506</t>
  </si>
  <si>
    <t>201020110017642130481398</t>
  </si>
  <si>
    <t>201020110018240120381473</t>
  </si>
  <si>
    <t>203030150018341120381445</t>
  </si>
  <si>
    <t>100655133001170110181043</t>
  </si>
  <si>
    <t>100789000003620121781506</t>
  </si>
  <si>
    <t>100789000003750120381506</t>
  </si>
  <si>
    <t>124813000003620120381506</t>
  </si>
  <si>
    <t>100176000004293220181506</t>
  </si>
  <si>
    <t>100176000004493120181506</t>
  </si>
  <si>
    <t>210010310018543130681620</t>
  </si>
  <si>
    <t>210010310018388120381620</t>
  </si>
  <si>
    <t>100176000000950330681621</t>
  </si>
  <si>
    <t>100145000002620110281473</t>
  </si>
  <si>
    <t>100145000004494110281084</t>
  </si>
  <si>
    <t>213020100012300140681398</t>
  </si>
  <si>
    <t>219010700017054160581398</t>
  </si>
  <si>
    <t>100736000004320120381445</t>
  </si>
  <si>
    <t>100736000004000120381606</t>
  </si>
  <si>
    <t>100439000003850120381421</t>
  </si>
  <si>
    <t>100349280000480210181506</t>
  </si>
  <si>
    <t>101646000000120140481222</t>
  </si>
  <si>
    <t>100651000003560120381079</t>
  </si>
  <si>
    <t>101255000003521120481099</t>
  </si>
  <si>
    <t>101158000003613120381099</t>
  </si>
  <si>
    <t>218050100028286120381130</t>
  </si>
  <si>
    <t>101705000003093170681597</t>
  </si>
  <si>
    <t>204040100029999940481506</t>
  </si>
  <si>
    <t>102209000002640120381179</t>
  </si>
  <si>
    <t>100977000001321410181506</t>
  </si>
  <si>
    <t>102210466002450130781178</t>
  </si>
  <si>
    <t>100618000003750120381169</t>
  </si>
  <si>
    <t>100775000004203120381169</t>
  </si>
  <si>
    <t>124834000003652120381421</t>
  </si>
  <si>
    <t>100118000002620110281084</t>
  </si>
  <si>
    <t>100131000002620110281329</t>
  </si>
  <si>
    <t>100133000002620110281175</t>
  </si>
  <si>
    <t>100137000000700560581084</t>
  </si>
  <si>
    <t>100137000002040660281625</t>
  </si>
  <si>
    <t xml:space="preserve">Sofra-tulle </t>
  </si>
  <si>
    <t>101172006001970142281245</t>
  </si>
  <si>
    <t>101172122001100641581445</t>
  </si>
  <si>
    <t>101172122002040640181630</t>
  </si>
  <si>
    <t>100008190000801210181506</t>
  </si>
  <si>
    <t>100008190000450230581099</t>
  </si>
  <si>
    <t>100008190003471120381055</t>
  </si>
  <si>
    <t>100821000004021221781506</t>
  </si>
  <si>
    <t>100821000003750121881625</t>
  </si>
  <si>
    <t>100821000003850121781625</t>
  </si>
  <si>
    <t>100180000004293220381445</t>
  </si>
  <si>
    <t>100180000000590110181175</t>
  </si>
  <si>
    <t>100207000004121120181506</t>
  </si>
  <si>
    <t>100207000001390510181175</t>
  </si>
  <si>
    <t>124846000003972121781506</t>
  </si>
  <si>
    <t>102235000003281120381189</t>
  </si>
  <si>
    <t>100103000002040340181620</t>
  </si>
  <si>
    <t>100103000004021280281592</t>
  </si>
  <si>
    <t>100153000002620110281472</t>
  </si>
  <si>
    <t>124847000003750120381169</t>
  </si>
  <si>
    <t>124847000004021220381169</t>
  </si>
  <si>
    <t>101803265002150141181240</t>
  </si>
  <si>
    <t>100001000003240120381179</t>
  </si>
  <si>
    <t>210010500017408130481620</t>
  </si>
  <si>
    <t>210010500018320120381445</t>
  </si>
  <si>
    <t>101380000000680310181592</t>
  </si>
  <si>
    <t>100272000004021220381621</t>
  </si>
  <si>
    <t>211020110017144110181408</t>
  </si>
  <si>
    <t>101147000003670120381252</t>
  </si>
  <si>
    <t>211010220017538110181474</t>
  </si>
  <si>
    <t>211010220017539110181474</t>
  </si>
  <si>
    <t>211010220017540110181474</t>
  </si>
  <si>
    <t>100994000001170310181474</t>
  </si>
  <si>
    <t>211010220017534110181474</t>
  </si>
  <si>
    <t>100854000000700210181506</t>
  </si>
  <si>
    <t>100854000003361120381506</t>
  </si>
  <si>
    <t>100854000003521120381506</t>
  </si>
  <si>
    <t>100702000003750120381055</t>
  </si>
  <si>
    <t>100702000000950610181592</t>
  </si>
  <si>
    <t>100173000004293220181506</t>
  </si>
  <si>
    <t>100173000000820430681473</t>
  </si>
  <si>
    <t>100571000003122220381079</t>
  </si>
  <si>
    <t>100571000000420210181336</t>
  </si>
  <si>
    <t>100571000003000120381483</t>
  </si>
  <si>
    <t>101313000003850120381169</t>
  </si>
  <si>
    <t>101313000001171210181592</t>
  </si>
  <si>
    <t>210060170029999910181433</t>
  </si>
  <si>
    <t>104337000003521120181445</t>
  </si>
  <si>
    <t>101314000000531430481078</t>
  </si>
  <si>
    <t>101314000003620120381078</t>
  </si>
  <si>
    <t>100416133000950210181247</t>
  </si>
  <si>
    <t>100605000003361120381457</t>
  </si>
  <si>
    <t>100191000004021220181445</t>
  </si>
  <si>
    <t>100619000003521120381421</t>
  </si>
  <si>
    <t>100619000003721120381421</t>
  </si>
  <si>
    <t>214020300017768121781445</t>
  </si>
  <si>
    <t>100141105000950330681473</t>
  </si>
  <si>
    <t>207030110167706120381398</t>
  </si>
  <si>
    <t>101804000050160241581506</t>
  </si>
  <si>
    <t>100488000004203120381144</t>
  </si>
  <si>
    <t>180016001003365142014190</t>
  </si>
  <si>
    <t>100488000001280130881602</t>
  </si>
  <si>
    <t>124864000004203120181506</t>
  </si>
  <si>
    <t>100814071000950710181625</t>
  </si>
  <si>
    <t>100807071000921010181122</t>
  </si>
  <si>
    <t>100786000003721120381252</t>
  </si>
  <si>
    <t>101870000003521120381506</t>
  </si>
  <si>
    <t>102063265009999941581506</t>
  </si>
  <si>
    <t>101070000000801110181506</t>
  </si>
  <si>
    <t>101070000000801110181084</t>
  </si>
  <si>
    <t>101070000003841120381506</t>
  </si>
  <si>
    <t>101070000004493120381247</t>
  </si>
  <si>
    <t>124180000004410220181202</t>
  </si>
  <si>
    <t>100590000004320120181169</t>
  </si>
  <si>
    <t>100092000001100310181592</t>
  </si>
  <si>
    <t>101444000003521120381169</t>
  </si>
  <si>
    <t>100100000004493120381169</t>
  </si>
  <si>
    <t>101124000004021221781169</t>
  </si>
  <si>
    <t>101124000000920430581506</t>
  </si>
  <si>
    <t>100823000003211220381169</t>
  </si>
  <si>
    <t>100823000003361120381506</t>
  </si>
  <si>
    <t>100823000003521120381506</t>
  </si>
  <si>
    <t>100823000000700110181625</t>
  </si>
  <si>
    <t>100823071001171210181625</t>
  </si>
  <si>
    <t>100653133003850120381169</t>
  </si>
  <si>
    <t>101063000003850120381506</t>
  </si>
  <si>
    <t>101382000004020110281175</t>
  </si>
  <si>
    <t>100803000003620121781099</t>
  </si>
  <si>
    <t>100354000020921010181506</t>
  </si>
  <si>
    <t>100354000020531430581620</t>
  </si>
  <si>
    <t>100354000023620121881620</t>
  </si>
  <si>
    <t>100722000000920430481506</t>
  </si>
  <si>
    <t>100722000004203121781130</t>
  </si>
  <si>
    <t>100722000004410220381398</t>
  </si>
  <si>
    <t>Ipratropium+Fenoterol inhaler</t>
  </si>
  <si>
    <t>101445149004990210181020</t>
  </si>
  <si>
    <t>101445149134990210181020</t>
  </si>
  <si>
    <t>100658000003620120381506</t>
  </si>
  <si>
    <t>100658000003521120681247</t>
  </si>
  <si>
    <t>100111000004203120381130</t>
  </si>
  <si>
    <t>100934000001650130581421</t>
  </si>
  <si>
    <t>124884000004121120381506</t>
  </si>
  <si>
    <t>100558000000920910181506</t>
  </si>
  <si>
    <t>100558000000921230881597</t>
  </si>
  <si>
    <t>100825051004320120181445</t>
  </si>
  <si>
    <t>100025000003620120381099</t>
  </si>
  <si>
    <t>100864000003211220381445</t>
  </si>
  <si>
    <t>100864000003281120381445</t>
  </si>
  <si>
    <t>124889000003850121781506</t>
  </si>
  <si>
    <t>101478000003211220381365</t>
  </si>
  <si>
    <t>100944094001580610181625</t>
  </si>
  <si>
    <t>100944094001320710181625</t>
  </si>
  <si>
    <t>101468006001171210181084</t>
  </si>
  <si>
    <t>101434000004493120381169</t>
  </si>
  <si>
    <t>101489000003521120381457</t>
  </si>
  <si>
    <t>101515438000410610181592</t>
  </si>
  <si>
    <t>180021000003620120381414</t>
  </si>
  <si>
    <t>101322000000700210181506</t>
  </si>
  <si>
    <t>100440000004021220381079</t>
  </si>
  <si>
    <t>100275000000700610181175</t>
  </si>
  <si>
    <t>100798000003771120381169</t>
  </si>
  <si>
    <t>100275000004410220381252</t>
  </si>
  <si>
    <t>100275000001100130481185</t>
  </si>
  <si>
    <t>101209000001290230481506</t>
  </si>
  <si>
    <t>102233280003620120314190</t>
  </si>
  <si>
    <t>102233280003622110114190</t>
  </si>
  <si>
    <t>102233280000590530814190</t>
  </si>
  <si>
    <t>201110200019999930581620</t>
  </si>
  <si>
    <t>201110200019999920381506</t>
  </si>
  <si>
    <t>100770133000450110181175</t>
  </si>
  <si>
    <t>101475000003521120381602</t>
  </si>
  <si>
    <t>100390000000530910181178</t>
  </si>
  <si>
    <t>100179000004410220381055</t>
  </si>
  <si>
    <t>100801000003620120381169</t>
  </si>
  <si>
    <t>101343000003721120181506</t>
  </si>
  <si>
    <t>101343000003840110281175</t>
  </si>
  <si>
    <t>201070700019999930781055</t>
  </si>
  <si>
    <t>213030200018276120381398</t>
  </si>
  <si>
    <t>140980000003972120181506</t>
  </si>
  <si>
    <t>101510000004810110181592</t>
  </si>
  <si>
    <t>100752000000940330581506</t>
  </si>
  <si>
    <t>100752000004350220381055</t>
  </si>
  <si>
    <t>100752000004493120381169</t>
  </si>
  <si>
    <t>100150000005840110281473</t>
  </si>
  <si>
    <t>100152000004293220381473</t>
  </si>
  <si>
    <t>100815000003361121881625</t>
  </si>
  <si>
    <t>100815000003471121781625</t>
  </si>
  <si>
    <t>100815000003613121781169</t>
  </si>
  <si>
    <t>100867000003910120381506</t>
  </si>
  <si>
    <t>130101000003852110114190</t>
  </si>
  <si>
    <t>100772000001170910181625</t>
  </si>
  <si>
    <t>100772000003850120381602</t>
  </si>
  <si>
    <t>100772000004021220181625</t>
  </si>
  <si>
    <t>100772000004021220181735</t>
  </si>
  <si>
    <t>100348000000921060581289</t>
  </si>
  <si>
    <t>204110100076230141581222</t>
  </si>
  <si>
    <t>201010120047356150281582</t>
  </si>
  <si>
    <t>100939000001390410181484</t>
  </si>
  <si>
    <t>100939000001321530581620</t>
  </si>
  <si>
    <t>102166000001321441581506</t>
  </si>
  <si>
    <t>102166000001320241581130</t>
  </si>
  <si>
    <t>101391000003521120381506</t>
  </si>
  <si>
    <t>100243000003670120381506</t>
  </si>
  <si>
    <t>100443000003620120381506</t>
  </si>
  <si>
    <t>101490000003850120381457</t>
  </si>
  <si>
    <t>100345037003910121881481</t>
  </si>
  <si>
    <t>101873000003850120381144</t>
  </si>
  <si>
    <t>101564000024780110181062</t>
  </si>
  <si>
    <t>101564000056604110181272</t>
  </si>
  <si>
    <t>Rabies vaccine  inj.</t>
  </si>
  <si>
    <t>124929000003281121781506</t>
  </si>
  <si>
    <t>124929000003361121781506</t>
  </si>
  <si>
    <t>210050110018359121781506</t>
  </si>
  <si>
    <t>100143000004121121781445</t>
  </si>
  <si>
    <t>211010110049999910181474</t>
  </si>
  <si>
    <t>100409000003040170581677</t>
  </si>
  <si>
    <t>100409000000730270781331</t>
  </si>
  <si>
    <t>100409000003361120381445</t>
  </si>
  <si>
    <t>100409000000450230581506</t>
  </si>
  <si>
    <t>218030610028527170581323</t>
  </si>
  <si>
    <t>123897133003850121781506</t>
  </si>
  <si>
    <t>100286000002040640181079</t>
  </si>
  <si>
    <t>101254000051230130481620</t>
  </si>
  <si>
    <t>101254000053991120381398</t>
  </si>
  <si>
    <t>105573000003721120381421</t>
  </si>
  <si>
    <t>100926000001280210181625</t>
  </si>
  <si>
    <t>100926000004320120381634</t>
  </si>
  <si>
    <t>100942000001010110181474</t>
  </si>
  <si>
    <t>100942000001390380781202</t>
  </si>
  <si>
    <t>201060140017295180781202</t>
  </si>
  <si>
    <t>100776255004203120481175</t>
  </si>
  <si>
    <t>100776255004493120381537</t>
  </si>
  <si>
    <t>100776255001460930881602</t>
  </si>
  <si>
    <t>101048000003750120381421</t>
  </si>
  <si>
    <t>102185165000000010181474</t>
  </si>
  <si>
    <t>102185165000000010181175</t>
  </si>
  <si>
    <t>100552000005760110281020</t>
  </si>
  <si>
    <t>100096000002722110281473</t>
  </si>
  <si>
    <t>144334493004320121781760</t>
  </si>
  <si>
    <t>100419280003400120381130</t>
  </si>
  <si>
    <t>100419280000460210181506</t>
  </si>
  <si>
    <t>101530000015010210181433</t>
  </si>
  <si>
    <t>101180133000700160581289</t>
  </si>
  <si>
    <t>101875000004021220381144</t>
  </si>
  <si>
    <t>101832000004203120381714</t>
  </si>
  <si>
    <t>100437000000700160581289</t>
  </si>
  <si>
    <t>100751000003850120181445</t>
  </si>
  <si>
    <t>100751000001171210181084</t>
  </si>
  <si>
    <t>100779133003850120381169</t>
  </si>
  <si>
    <t>101174009000530240481099</t>
  </si>
  <si>
    <t>101174009001900240181506</t>
  </si>
  <si>
    <t>101174009000801210181592</t>
  </si>
  <si>
    <t>101174009001800140181620</t>
  </si>
  <si>
    <t>101174009001900250281620</t>
  </si>
  <si>
    <t>100819000003521121781506</t>
  </si>
  <si>
    <t>100382133003361120381506</t>
  </si>
  <si>
    <t>100382133003521120381506</t>
  </si>
  <si>
    <t>100670000003841120381079</t>
  </si>
  <si>
    <t>201110510019999910181084</t>
  </si>
  <si>
    <t>201110510019999921781506</t>
  </si>
  <si>
    <t>101895000004021220381144</t>
  </si>
  <si>
    <t>102222255003361120381457</t>
  </si>
  <si>
    <t>102222255003421120381457</t>
  </si>
  <si>
    <t>102222255003471120381457</t>
  </si>
  <si>
    <t>102222255003521120381457</t>
  </si>
  <si>
    <t>301171779002310440710702</t>
  </si>
  <si>
    <t>101208017002781130781674</t>
  </si>
  <si>
    <t>420000007429125020110951</t>
  </si>
  <si>
    <t>420000005889510094710951</t>
  </si>
  <si>
    <t>420000007499125020110951</t>
  </si>
  <si>
    <t>420000003349170020382750</t>
  </si>
  <si>
    <t>410000000339200134110951</t>
  </si>
  <si>
    <t>410000000380000041910951</t>
  </si>
  <si>
    <t>410000000640000034110951</t>
  </si>
  <si>
    <t>410000000109150020182750</t>
  </si>
  <si>
    <t>410000000389500450382755</t>
  </si>
  <si>
    <t>101916000000590710181625</t>
  </si>
  <si>
    <t>201120320037726221781506</t>
  </si>
  <si>
    <t>420000002229150020382748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</si>
  <si>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</si>
  <si>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</si>
  <si>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</si>
  <si>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</si>
  <si>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</si>
  <si>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</si>
  <si>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</si>
  <si>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</si>
  <si>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</si>
  <si>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</si>
  <si>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</si>
  <si>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</si>
  <si>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</si>
  <si>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</si>
  <si>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</si>
  <si>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</si>
  <si>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</si>
  <si>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</si>
  <si>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</si>
  <si>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</si>
  <si>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</si>
  <si>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</si>
  <si>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</si>
  <si>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</si>
  <si>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</si>
  <si>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</si>
  <si>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</si>
  <si>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</si>
  <si>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</si>
  <si>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</si>
  <si>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</si>
  <si>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</si>
  <si>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</si>
  <si>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</si>
  <si>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</si>
  <si>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</si>
  <si>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</si>
  <si>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</si>
  <si>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</si>
  <si>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</si>
  <si>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</si>
  <si>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</si>
  <si>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</si>
  <si>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</si>
  <si>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</si>
  <si>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</si>
  <si>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</si>
  <si>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</si>
  <si>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</si>
  <si>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</si>
  <si>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</si>
  <si>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</si>
  <si>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</si>
  <si>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</si>
  <si>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</si>
  <si>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</si>
  <si>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</si>
  <si>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</si>
  <si>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</si>
  <si>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</si>
  <si>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</si>
  <si>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</si>
  <si>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</si>
  <si>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</si>
  <si>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</si>
  <si>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</si>
  <si>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</si>
  <si>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</si>
  <si>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</si>
  <si>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</si>
  <si>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</si>
  <si>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</si>
  <si>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</si>
  <si>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</si>
  <si>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</si>
  <si>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</si>
  <si>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</si>
  <si>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</si>
  <si>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</si>
  <si>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</si>
  <si>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</si>
  <si>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</si>
  <si>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</si>
  <si>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</si>
  <si>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</si>
  <si>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</si>
  <si>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</si>
  <si>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</si>
  <si>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</si>
  <si>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</si>
  <si>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</si>
  <si>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</si>
  <si>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</si>
  <si>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</si>
  <si>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</si>
  <si>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</si>
  <si>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</si>
  <si>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</si>
  <si>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</si>
  <si>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</si>
  <si>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</si>
  <si>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</si>
  <si>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</si>
  <si>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</si>
  <si>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</si>
  <si>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</si>
  <si>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</si>
  <si>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</si>
  <si>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</si>
  <si>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</si>
  <si>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</si>
  <si>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</si>
  <si>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</si>
  <si>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</si>
  <si>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</si>
  <si>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</si>
  <si>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</si>
  <si>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</si>
  <si>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</si>
  <si>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</si>
  <si>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</si>
  <si>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</si>
  <si>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</si>
  <si>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</si>
  <si>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</si>
  <si>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</si>
  <si>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</si>
  <si>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</si>
  <si>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</si>
  <si>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</si>
  <si>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</si>
  <si>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</si>
  <si>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</si>
  <si>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</si>
  <si>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</si>
  <si>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</si>
  <si>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</si>
  <si>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</si>
  <si>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</si>
  <si>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</si>
  <si>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</si>
  <si>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</si>
  <si>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</si>
  <si>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</si>
  <si>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</si>
  <si>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</si>
  <si>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</si>
  <si>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</si>
  <si>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</si>
  <si>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</si>
  <si>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</si>
  <si>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</si>
  <si>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</si>
  <si>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159</t>
  </si>
  <si>
    <t>160</t>
  </si>
  <si>
    <t>161</t>
  </si>
  <si>
    <t>162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</si>
  <si>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</si>
  <si>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</si>
  <si>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</si>
  <si>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</si>
  <si>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</si>
  <si>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</si>
  <si>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</si>
  <si>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</si>
  <si>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</si>
  <si>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</si>
  <si>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</si>
  <si>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</si>
  <si>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</si>
  <si>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</si>
  <si>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</si>
  <si>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</si>
  <si>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</si>
  <si>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</si>
  <si>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</si>
  <si>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</si>
  <si>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</si>
  <si>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</si>
  <si>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</si>
  <si>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</si>
  <si>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</si>
  <si>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</si>
  <si>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</si>
  <si>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</si>
  <si>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</si>
  <si>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</si>
  <si>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</si>
  <si>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</si>
  <si>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</si>
  <si>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</si>
  <si>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</si>
  <si>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</si>
  <si>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</si>
  <si>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</si>
  <si>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</si>
  <si>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</si>
  <si>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</si>
  <si>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</si>
  <si>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</si>
  <si>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</si>
  <si>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</si>
  <si>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</si>
  <si>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</si>
  <si>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</si>
  <si>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</si>
  <si>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</si>
  <si>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</si>
  <si>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</si>
  <si>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</si>
  <si>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</si>
  <si>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</si>
  <si>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</si>
  <si>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</si>
  <si>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</si>
  <si>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</si>
  <si>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</si>
  <si>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</si>
  <si>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</si>
  <si>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</si>
  <si>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</si>
  <si>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</si>
  <si>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</si>
  <si>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</si>
  <si>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</si>
  <si>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</si>
  <si>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</si>
  <si>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</si>
  <si>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</si>
  <si>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</si>
  <si>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</si>
  <si>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</si>
  <si>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</si>
  <si>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</si>
  <si>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</si>
  <si>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</si>
  <si>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245</t>
  </si>
  <si>
    <t>246</t>
  </si>
  <si>
    <t>247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</si>
  <si>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</si>
  <si>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</si>
  <si>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</si>
  <si>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</si>
  <si>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</si>
  <si>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</si>
  <si>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</si>
  <si>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</si>
  <si>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</si>
  <si>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</si>
  <si>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</si>
  <si>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</si>
  <si>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</si>
  <si>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</si>
  <si>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</si>
  <si>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</si>
  <si>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</si>
  <si>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</si>
  <si>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</si>
  <si>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</si>
  <si>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</si>
  <si>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</si>
  <si>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</si>
  <si>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</si>
  <si>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</si>
  <si>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</si>
  <si>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</si>
  <si>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</si>
  <si>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</si>
  <si>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</si>
  <si>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</si>
  <si>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</si>
  <si>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</si>
  <si>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</si>
  <si>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</si>
  <si>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</si>
  <si>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</si>
  <si>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</si>
  <si>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</si>
  <si>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</si>
  <si>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</si>
  <si>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</si>
  <si>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</si>
  <si>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</si>
  <si>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</si>
  <si>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</si>
  <si>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</si>
  <si>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</si>
  <si>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</si>
  <si>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</si>
  <si>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</si>
  <si>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</si>
  <si>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</si>
  <si>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</si>
  <si>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</si>
  <si>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</si>
  <si>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</si>
  <si>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</si>
  <si>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</si>
  <si>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</si>
  <si>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</si>
  <si>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</si>
  <si>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</si>
  <si>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</si>
  <si>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</si>
  <si>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</si>
  <si>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</si>
  <si>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</si>
  <si>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</si>
  <si>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</si>
  <si>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</si>
  <si>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</si>
  <si>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</si>
  <si>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</si>
  <si>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</si>
  <si>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</si>
  <si>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</si>
  <si>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</si>
  <si>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</si>
  <si>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</si>
  <si>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</si>
  <si>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</si>
  <si>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</si>
  <si>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</si>
  <si>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</si>
  <si>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</si>
  <si>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QTY_USE_YEAR3</t>
  </si>
  <si>
    <t>QTY_USE_YEAR2</t>
  </si>
  <si>
    <t>QTY_USE_YEAR1</t>
  </si>
  <si>
    <t>VALUE_THIS_YEAR</t>
  </si>
  <si>
    <t>QTY_THIS_YEAR</t>
  </si>
  <si>
    <t>PACK_SIZE</t>
  </si>
  <si>
    <t>BASE_UNIT</t>
  </si>
  <si>
    <t>DATE_SEND</t>
  </si>
  <si>
    <t>BUY_TRIMES2</t>
  </si>
  <si>
    <t>BUY_TRIMES3</t>
  </si>
  <si>
    <t>BUY_TRIMES4</t>
  </si>
  <si>
    <t>700284</t>
  </si>
  <si>
    <t>510327</t>
  </si>
  <si>
    <t>761064</t>
  </si>
  <si>
    <t>0000002</t>
  </si>
  <si>
    <t>ยาในบัญชียาหลักแห่งชาติ</t>
  </si>
  <si>
    <t>ยานอกบัญชียาหลักแห่งชาติ</t>
  </si>
  <si>
    <t>มูลค่ารวม (บาท)</t>
  </si>
  <si>
    <t>ประจำปีงบประมาณ 2566</t>
  </si>
  <si>
    <t xml:space="preserve">Famotidine 40 mg </t>
  </si>
  <si>
    <t>Salmeterol+Fluticasone (25 mcg+125 mcg) inhaler</t>
  </si>
  <si>
    <t xml:space="preserve">Normal Saline Solution  50 ml                 </t>
  </si>
  <si>
    <t>Olive oil 60 ml</t>
  </si>
  <si>
    <t>ขี้ผึ้งไพล</t>
  </si>
  <si>
    <t>9191698</t>
  </si>
  <si>
    <t>420000001930000040610951</t>
  </si>
  <si>
    <t xml:space="preserve">Benzathine Penicillin G 1.2 mu inj. </t>
  </si>
  <si>
    <t xml:space="preserve">Tiotropium bromide inh. </t>
  </si>
  <si>
    <t xml:space="preserve">ทำลายพระสุเมรุแคปซูล </t>
  </si>
  <si>
    <t>068</t>
  </si>
  <si>
    <t>069</t>
  </si>
  <si>
    <t>111</t>
  </si>
  <si>
    <t>143</t>
  </si>
  <si>
    <t>158</t>
  </si>
  <si>
    <t>163</t>
  </si>
  <si>
    <t>180</t>
  </si>
  <si>
    <t>244</t>
  </si>
  <si>
    <t>248</t>
  </si>
  <si>
    <t>249</t>
  </si>
  <si>
    <t>250</t>
  </si>
  <si>
    <t>251</t>
  </si>
  <si>
    <t>286</t>
  </si>
  <si>
    <t>ศุขไสยาศน์แคปซูล</t>
  </si>
  <si>
    <t>Favipiravir 200 mg tab</t>
  </si>
  <si>
    <t>Molnupiravir 200 mg capsule</t>
  </si>
  <si>
    <t>339</t>
  </si>
  <si>
    <t>340</t>
  </si>
  <si>
    <t>..........................................</t>
  </si>
  <si>
    <t xml:space="preserve">  ..........................................  </t>
  </si>
  <si>
    <t>(นางสาวติยารัตน์  ภูติยา)</t>
  </si>
  <si>
    <t xml:space="preserve">  (นายวรยุทธ  เลิศแล้ว)  </t>
  </si>
  <si>
    <t>(นายสิทธิพงษ์  อุ่นทวง)</t>
  </si>
  <si>
    <t>(นายสุวิทย์  โรจนศักดิ์โสธร)</t>
  </si>
  <si>
    <t>ตำแหน่งเภสัชกรชำนาญการ</t>
  </si>
  <si>
    <t xml:space="preserve">  ตำแหน่งนักจัดการงานทั่วไปชำนาญการ  </t>
  </si>
  <si>
    <t>ตำแหน่งผู้อำนวยการโรงพยาบาลโขงเจียม</t>
  </si>
  <si>
    <t>ตำแหน่งนายแพทย์สาธารณสุขจังหวัดอุบลราชธานี</t>
  </si>
  <si>
    <t>เจ้าหน้าที่</t>
  </si>
  <si>
    <t xml:space="preserve">  หัวหน้าเจ้าหน้าที่  </t>
  </si>
  <si>
    <t>ผู้เห็นชอบแผน</t>
  </si>
  <si>
    <t>ผู้อนุมัติแผน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</si>
</sst>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87" formatCode="#,##0.00;[Red]#,##0.00"/>
    <numFmt numFmtId="188" formatCode="0;[Red]0"/>
    <numFmt numFmtId="189" formatCode="#,##0;[Red]#,##0"/>
    <numFmt numFmtId="190" formatCode="#,##0.00_ ;\-#,##0.00\ "/>
    <numFmt numFmtId="191" formatCode="_-* #,##0_-;\-* #,##0_-;_-* &quot;-&quot;??_-;_-@_-"/>
  </numFmts>
  <fonts count="2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color indexed="8"/>
      <name val="Tahoma"/>
      <family val="2"/>
    </font>
    <font>
      <sz val="14"/>
      <name val="Cordia New"/>
      <family val="2"/>
    </font>
    <font>
      <b/>
      <sz val="10"/>
      <color theme="1"/>
      <name val="TH SarabunPSK"/>
      <family val="2"/>
    </font>
    <font>
      <b/>
      <sz val="10"/>
      <name val="TH SarabunPSK"/>
      <family val="2"/>
    </font>
    <font>
      <b/>
      <sz val="11"/>
      <name val="TH SarabunPSK"/>
      <family val="2"/>
    </font>
    <font>
      <b/>
      <sz val="11"/>
      <color theme="1"/>
      <name val="TH SarabunPSK"/>
      <family val="2"/>
    </font>
    <font>
      <sz val="11"/>
      <color theme="1"/>
      <name val="TH SarabunPSK"/>
      <family val="2"/>
    </font>
    <font>
      <sz val="11"/>
      <name val="TH SarabunPSK"/>
      <family val="2"/>
    </font>
    <font>
      <sz val="10"/>
      <name val="TH SarabunPSK"/>
      <family val="2"/>
    </font>
    <font>
      <sz val="11"/>
      <color indexed="8"/>
      <name val="TH SarabunPSK"/>
      <family val="2"/>
    </font>
    <font>
      <vertAlign val="subscript"/>
      <sz val="11"/>
      <name val="TH SarabunPSK"/>
      <family val="2"/>
    </font>
    <font>
      <b/>
      <sz val="24"/>
      <name val="TH SarabunPSK"/>
      <family val="2"/>
    </font>
    <font>
      <b/>
      <sz val="24"/>
      <color rgb="FF000000"/>
      <name val="TH SarabunPSK"/>
      <family val="2"/>
    </font>
    <font>
      <b/>
      <sz val="20"/>
      <color theme="1"/>
      <name val="TH SarabunPSK"/>
      <family val="2"/>
    </font>
    <font>
      <sz val="24"/>
      <color theme="1"/>
      <name val="TH SarabunPSK"/>
      <family val="2"/>
    </font>
    <font>
      <sz val="12"/>
      <color rgb="FF000000"/>
      <name val="TH SarabunPSK"/>
      <family val="2"/>
    </font>
    <font>
      <sz val="22"/>
      <color theme="1"/>
      <name val="TH SarabunPSK"/>
      <family val="2"/>
    </font>
    <font>
      <b/>
      <sz val="22"/>
      <color theme="1"/>
      <name val="TH SarabunPSK"/>
      <family val="2"/>
    </font>
    <font>
      <b/>
      <sz val="24"/>
      <color theme="1"/>
      <name val="TH SarabunPSK"/>
      <family val="2"/>
    </font>
    <font>
      <sz val="10"/>
      <color theme="1"/>
      <name val="TH SarabunIT๙"/>
      <family val="2"/>
    </font>
    <font>
      <sz val="12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7" fillId="0" borderId="0" xfId="0" applyFont="1" applyFill="1" applyAlignment="1">
      <alignment horizontal="center" vertical="center"/>
    </xf>
    <xf numFmtId="189" fontId="8" fillId="0" borderId="1" xfId="1" applyNumberFormat="1" applyFont="1" applyFill="1" applyBorder="1" applyAlignment="1">
      <alignment horizontal="center" vertical="center"/>
    </xf>
    <xf numFmtId="187" fontId="8" fillId="0" borderId="1" xfId="0" applyNumberFormat="1" applyFont="1" applyFill="1" applyBorder="1" applyAlignment="1">
      <alignment horizontal="center" vertical="center"/>
    </xf>
    <xf numFmtId="187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1" applyNumberFormat="1" applyFont="1" applyFill="1" applyBorder="1" applyAlignment="1">
      <alignment horizontal="center" vertical="center" wrapText="1"/>
    </xf>
    <xf numFmtId="187" fontId="4" fillId="0" borderId="2" xfId="0" applyNumberFormat="1" applyFont="1" applyFill="1" applyBorder="1" applyAlignment="1">
      <alignment horizontal="center" vertical="center" wrapText="1"/>
    </xf>
    <xf numFmtId="188" fontId="5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1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187" fontId="4" fillId="0" borderId="1" xfId="0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188" fontId="11" fillId="0" borderId="1" xfId="4" applyNumberFormat="1" applyFont="1" applyFill="1" applyBorder="1" applyAlignment="1">
      <alignment horizontal="center" vertical="top" wrapText="1"/>
    </xf>
    <xf numFmtId="49" fontId="11" fillId="0" borderId="1" xfId="4" applyNumberFormat="1" applyFont="1" applyFill="1" applyBorder="1" applyAlignment="1">
      <alignment horizontal="center" vertical="top" wrapText="1"/>
    </xf>
    <xf numFmtId="188" fontId="4" fillId="0" borderId="3" xfId="1" applyNumberFormat="1" applyFont="1" applyFill="1" applyBorder="1" applyAlignment="1">
      <alignment horizontal="center" vertical="center"/>
    </xf>
    <xf numFmtId="188" fontId="8" fillId="0" borderId="1" xfId="1" applyNumberFormat="1" applyFont="1" applyFill="1" applyBorder="1" applyAlignment="1">
      <alignment horizontal="center" vertical="center"/>
    </xf>
    <xf numFmtId="0" fontId="8" fillId="0" borderId="0" xfId="0" applyFont="1"/>
    <xf numFmtId="0" fontId="13" fillId="0" borderId="1" xfId="0" applyFont="1" applyBorder="1" applyAlignment="1">
      <alignment horizontal="center" vertical="center"/>
    </xf>
    <xf numFmtId="0" fontId="15" fillId="0" borderId="0" xfId="0" applyFont="1"/>
    <xf numFmtId="43" fontId="15" fillId="0" borderId="0" xfId="1" applyFont="1"/>
    <xf numFmtId="0" fontId="13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8" fillId="0" borderId="0" xfId="0" applyNumberFormat="1" applyFont="1"/>
    <xf numFmtId="43" fontId="13" fillId="0" borderId="1" xfId="1" applyFont="1" applyBorder="1" applyAlignment="1">
      <alignment horizontal="center" vertical="center"/>
    </xf>
    <xf numFmtId="43" fontId="14" fillId="0" borderId="1" xfId="1" applyFont="1" applyFill="1" applyBorder="1" applyAlignment="1">
      <alignment horizontal="center"/>
    </xf>
    <xf numFmtId="43" fontId="13" fillId="0" borderId="1" xfId="1" applyFont="1" applyFill="1" applyBorder="1" applyAlignment="1">
      <alignment horizontal="center" vertical="center"/>
    </xf>
    <xf numFmtId="4" fontId="13" fillId="0" borderId="1" xfId="0" applyNumberFormat="1" applyFont="1" applyBorder="1" applyAlignment="1">
      <alignment horizontal="right" vertical="center"/>
    </xf>
    <xf numFmtId="4" fontId="14" fillId="0" borderId="1" xfId="0" applyNumberFormat="1" applyFont="1" applyFill="1" applyBorder="1" applyAlignment="1">
      <alignment horizontal="right"/>
    </xf>
    <xf numFmtId="4" fontId="13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left" vertical="center"/>
    </xf>
    <xf numFmtId="2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top" wrapText="1"/>
    </xf>
    <xf numFmtId="188" fontId="7" fillId="0" borderId="1" xfId="1" applyNumberFormat="1" applyFont="1" applyFill="1" applyBorder="1" applyAlignment="1">
      <alignment vertical="center"/>
    </xf>
    <xf numFmtId="43" fontId="16" fillId="0" borderId="0" xfId="0" applyNumberFormat="1" applyFont="1"/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0" xfId="0" quotePrefix="1" applyNumberFormat="1" applyFont="1" applyFill="1" applyAlignment="1">
      <alignment horizontal="center" vertical="top"/>
    </xf>
    <xf numFmtId="0" fontId="9" fillId="0" borderId="0" xfId="0" applyFont="1" applyFill="1" applyBorder="1" applyAlignment="1">
      <alignment horizontal="left" vertical="center"/>
    </xf>
    <xf numFmtId="189" fontId="8" fillId="0" borderId="1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/>
    </xf>
    <xf numFmtId="0" fontId="8" fillId="0" borderId="1" xfId="0" quotePrefix="1" applyNumberFormat="1" applyFont="1" applyFill="1" applyBorder="1" applyAlignment="1">
      <alignment horizontal="center" vertical="top"/>
    </xf>
    <xf numFmtId="0" fontId="9" fillId="0" borderId="7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8" fillId="0" borderId="0" xfId="0" applyFont="1" applyFill="1"/>
    <xf numFmtId="0" fontId="9" fillId="0" borderId="1" xfId="0" quotePrefix="1" applyNumberFormat="1" applyFont="1" applyFill="1" applyBorder="1" applyAlignment="1">
      <alignment horizontal="center" vertical="top"/>
    </xf>
    <xf numFmtId="0" fontId="9" fillId="0" borderId="2" xfId="3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10" fillId="0" borderId="1" xfId="0" quotePrefix="1" applyNumberFormat="1" applyFont="1" applyFill="1" applyBorder="1" applyAlignment="1">
      <alignment horizontal="center" vertical="top"/>
    </xf>
    <xf numFmtId="0" fontId="10" fillId="0" borderId="5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190" fontId="9" fillId="0" borderId="1" xfId="1" applyNumberFormat="1" applyFont="1" applyFill="1" applyBorder="1" applyAlignment="1">
      <alignment horizontal="center" vertical="center"/>
    </xf>
    <xf numFmtId="188" fontId="8" fillId="0" borderId="1" xfId="0" applyNumberFormat="1" applyFont="1" applyFill="1" applyBorder="1" applyAlignment="1">
      <alignment horizontal="center" vertical="center"/>
    </xf>
    <xf numFmtId="187" fontId="9" fillId="0" borderId="1" xfId="0" applyNumberFormat="1" applyFont="1" applyFill="1" applyBorder="1" applyAlignment="1">
      <alignment horizontal="center" vertical="center"/>
    </xf>
    <xf numFmtId="4" fontId="9" fillId="0" borderId="6" xfId="0" applyNumberFormat="1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190" fontId="11" fillId="0" borderId="1" xfId="1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188" fontId="8" fillId="0" borderId="0" xfId="1" applyNumberFormat="1" applyFont="1" applyFill="1" applyAlignment="1">
      <alignment horizontal="center" vertical="center"/>
    </xf>
    <xf numFmtId="0" fontId="8" fillId="0" borderId="0" xfId="1" applyNumberFormat="1" applyFont="1" applyFill="1" applyAlignment="1">
      <alignment horizontal="center" vertical="center"/>
    </xf>
    <xf numFmtId="43" fontId="8" fillId="0" borderId="0" xfId="1" applyFont="1" applyFill="1" applyAlignment="1">
      <alignment horizontal="center" vertical="center"/>
    </xf>
    <xf numFmtId="4" fontId="17" fillId="0" borderId="0" xfId="0" applyNumberFormat="1" applyFont="1" applyAlignment="1">
      <alignment horizontal="center"/>
    </xf>
    <xf numFmtId="0" fontId="18" fillId="0" borderId="0" xfId="0" applyFont="1"/>
    <xf numFmtId="43" fontId="18" fillId="0" borderId="0" xfId="0" applyNumberFormat="1" applyFont="1"/>
    <xf numFmtId="0" fontId="19" fillId="0" borderId="0" xfId="0" applyFont="1"/>
    <xf numFmtId="0" fontId="16" fillId="0" borderId="0" xfId="0" applyFont="1"/>
    <xf numFmtId="0" fontId="20" fillId="0" borderId="0" xfId="0" applyFont="1"/>
    <xf numFmtId="43" fontId="20" fillId="0" borderId="0" xfId="1" applyFont="1"/>
    <xf numFmtId="4" fontId="20" fillId="0" borderId="0" xfId="0" applyNumberFormat="1" applyFont="1"/>
    <xf numFmtId="4" fontId="21" fillId="0" borderId="0" xfId="0" applyNumberFormat="1" applyFont="1"/>
    <xf numFmtId="62" fontId="21" fillId="0" borderId="0" xfId="0" applyNumberFormat="1" applyFont="1"/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191" fontId="8" fillId="0" borderId="0" xfId="1" applyNumberFormat="1" applyFont="1" applyBorder="1" applyAlignment="1">
      <alignment horizontal="center"/>
    </xf>
    <xf numFmtId="187" fontId="8" fillId="0" borderId="0" xfId="0" applyNumberFormat="1" applyFont="1" applyBorder="1" applyAlignment="1">
      <alignment horizontal="center"/>
    </xf>
    <xf numFmtId="43" fontId="8" fillId="0" borderId="0" xfId="1" applyFont="1" applyBorder="1" applyAlignment="1">
      <alignment horizontal="center"/>
    </xf>
    <xf numFmtId="0" fontId="22" fillId="0" borderId="0" xfId="0" applyFont="1" applyAlignment="1">
      <alignment horizontal="center"/>
    </xf>
    <xf numFmtId="191" fontId="22" fillId="0" borderId="0" xfId="1" applyNumberFormat="1" applyFont="1" applyAlignment="1">
      <alignment horizontal="center"/>
    </xf>
    <xf numFmtId="43" fontId="22" fillId="0" borderId="0" xfId="1" applyFont="1" applyAlignment="1">
      <alignment horizontal="center"/>
    </xf>
  </cellXfs>
  <cellStyles count="6">
    <cellStyle name="Comma" xfId="1" builtinId="3"/>
    <cellStyle name="Comma 2" xfId="5"/>
    <cellStyle name="Normal" xfId="0" builtinId="0"/>
    <cellStyle name="ปกติ 2" xfId="2"/>
    <cellStyle name="ปกติ 2 2" xfId="4"/>
    <cellStyle name="ปกติ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50"/>
  <sheetViews>
    <sheetView tabSelected="1" topLeftCell="A337" zoomScale="130" zoomScaleNormal="130" workbookViewId="0">
      <selection activeCell="D349" sqref="D349"/>
    </sheetView>
  </sheetViews>
  <sheetFormatPr defaultColWidth="11" defaultRowHeight="15.75" customHeight="1" x14ac:dyDescent="0.3"/>
  <cols>
    <col min="1" max="1" width="7.08203125" style="5" customWidth="1"/>
    <col min="2" max="2" width="7.4140625" style="5" customWidth="1"/>
    <col min="3" max="3" width="9.25" style="5" bestFit="1" customWidth="1"/>
    <col min="4" max="4" width="23.4140625" style="68" customWidth="1"/>
    <col min="5" max="5" width="4.83203125" style="5" customWidth="1"/>
    <col min="6" max="8" width="9.4140625" style="69" customWidth="1"/>
    <col min="9" max="9" width="10.6640625" style="4" customWidth="1"/>
    <col min="10" max="10" width="9" style="70" customWidth="1"/>
    <col min="11" max="13" width="6.9140625" style="4" customWidth="1"/>
    <col min="14" max="14" width="6.83203125" style="5" customWidth="1"/>
    <col min="15" max="15" width="7.1640625" style="4" customWidth="1"/>
    <col min="16" max="16" width="19.83203125" style="4" customWidth="1"/>
    <col min="17" max="17" width="6.9140625" style="4" customWidth="1"/>
    <col min="18" max="21" width="8.83203125" style="69" customWidth="1"/>
    <col min="22" max="250" width="11" style="5"/>
    <col min="251" max="251" width="6.75" style="5" customWidth="1"/>
    <col min="252" max="252" width="4.5" style="5" customWidth="1"/>
    <col min="253" max="253" width="8" style="5" customWidth="1"/>
    <col min="254" max="254" width="0" style="5" hidden="1" customWidth="1"/>
    <col min="255" max="255" width="39.25" style="5" customWidth="1"/>
    <col min="256" max="256" width="9.25" style="5" customWidth="1"/>
    <col min="257" max="257" width="9.75" style="5" customWidth="1"/>
    <col min="258" max="258" width="7.75" style="5" customWidth="1"/>
    <col min="259" max="259" width="9.75" style="5" customWidth="1"/>
    <col min="260" max="262" width="10.5" style="5" customWidth="1"/>
    <col min="263" max="263" width="9.5" style="5" customWidth="1"/>
    <col min="264" max="264" width="8.75" style="5" customWidth="1"/>
    <col min="265" max="265" width="10.5" style="5" customWidth="1"/>
    <col min="266" max="266" width="6.33203125" style="5" customWidth="1"/>
    <col min="267" max="267" width="12" style="5" customWidth="1"/>
    <col min="268" max="268" width="10.08203125" style="5" customWidth="1"/>
    <col min="269" max="269" width="11.25" style="5" customWidth="1"/>
    <col min="270" max="270" width="11" style="5" customWidth="1"/>
    <col min="271" max="271" width="11.08203125" style="5" customWidth="1"/>
    <col min="272" max="272" width="11" style="5" customWidth="1"/>
    <col min="273" max="273" width="11.08203125" style="5" customWidth="1"/>
    <col min="274" max="275" width="11" style="5" customWidth="1"/>
    <col min="276" max="276" width="9.75" style="5" customWidth="1"/>
    <col min="277" max="506" width="11" style="5"/>
    <col min="507" max="507" width="6.75" style="5" customWidth="1"/>
    <col min="508" max="508" width="4.5" style="5" customWidth="1"/>
    <col min="509" max="509" width="8" style="5" customWidth="1"/>
    <col min="510" max="510" width="0" style="5" hidden="1" customWidth="1"/>
    <col min="511" max="511" width="39.25" style="5" customWidth="1"/>
    <col min="512" max="512" width="9.25" style="5" customWidth="1"/>
    <col min="513" max="513" width="9.75" style="5" customWidth="1"/>
    <col min="514" max="514" width="7.75" style="5" customWidth="1"/>
    <col min="515" max="515" width="9.75" style="5" customWidth="1"/>
    <col min="516" max="518" width="10.5" style="5" customWidth="1"/>
    <col min="519" max="519" width="9.5" style="5" customWidth="1"/>
    <col min="520" max="520" width="8.75" style="5" customWidth="1"/>
    <col min="521" max="521" width="10.5" style="5" customWidth="1"/>
    <col min="522" max="522" width="6.33203125" style="5" customWidth="1"/>
    <col min="523" max="523" width="12" style="5" customWidth="1"/>
    <col min="524" max="524" width="10.08203125" style="5" customWidth="1"/>
    <col min="525" max="525" width="11.25" style="5" customWidth="1"/>
    <col min="526" max="526" width="11" style="5" customWidth="1"/>
    <col min="527" max="527" width="11.08203125" style="5" customWidth="1"/>
    <col min="528" max="528" width="11" style="5" customWidth="1"/>
    <col min="529" max="529" width="11.08203125" style="5" customWidth="1"/>
    <col min="530" max="531" width="11" style="5" customWidth="1"/>
    <col min="532" max="532" width="9.75" style="5" customWidth="1"/>
    <col min="533" max="762" width="11" style="5"/>
    <col min="763" max="763" width="6.75" style="5" customWidth="1"/>
    <col min="764" max="764" width="4.5" style="5" customWidth="1"/>
    <col min="765" max="765" width="8" style="5" customWidth="1"/>
    <col min="766" max="766" width="0" style="5" hidden="1" customWidth="1"/>
    <col min="767" max="767" width="39.25" style="5" customWidth="1"/>
    <col min="768" max="768" width="9.25" style="5" customWidth="1"/>
    <col min="769" max="769" width="9.75" style="5" customWidth="1"/>
    <col min="770" max="770" width="7.75" style="5" customWidth="1"/>
    <col min="771" max="771" width="9.75" style="5" customWidth="1"/>
    <col min="772" max="774" width="10.5" style="5" customWidth="1"/>
    <col min="775" max="775" width="9.5" style="5" customWidth="1"/>
    <col min="776" max="776" width="8.75" style="5" customWidth="1"/>
    <col min="777" max="777" width="10.5" style="5" customWidth="1"/>
    <col min="778" max="778" width="6.33203125" style="5" customWidth="1"/>
    <col min="779" max="779" width="12" style="5" customWidth="1"/>
    <col min="780" max="780" width="10.08203125" style="5" customWidth="1"/>
    <col min="781" max="781" width="11.25" style="5" customWidth="1"/>
    <col min="782" max="782" width="11" style="5" customWidth="1"/>
    <col min="783" max="783" width="11.08203125" style="5" customWidth="1"/>
    <col min="784" max="784" width="11" style="5" customWidth="1"/>
    <col min="785" max="785" width="11.08203125" style="5" customWidth="1"/>
    <col min="786" max="787" width="11" style="5" customWidth="1"/>
    <col min="788" max="788" width="9.75" style="5" customWidth="1"/>
    <col min="789" max="1018" width="11" style="5"/>
    <col min="1019" max="1019" width="6.75" style="5" customWidth="1"/>
    <col min="1020" max="1020" width="4.5" style="5" customWidth="1"/>
    <col min="1021" max="1021" width="8" style="5" customWidth="1"/>
    <col min="1022" max="1022" width="0" style="5" hidden="1" customWidth="1"/>
    <col min="1023" max="1023" width="39.25" style="5" customWidth="1"/>
    <col min="1024" max="1024" width="9.25" style="5" customWidth="1"/>
    <col min="1025" max="1025" width="9.75" style="5" customWidth="1"/>
    <col min="1026" max="1026" width="7.75" style="5" customWidth="1"/>
    <col min="1027" max="1027" width="9.75" style="5" customWidth="1"/>
    <col min="1028" max="1030" width="10.5" style="5" customWidth="1"/>
    <col min="1031" max="1031" width="9.5" style="5" customWidth="1"/>
    <col min="1032" max="1032" width="8.75" style="5" customWidth="1"/>
    <col min="1033" max="1033" width="10.5" style="5" customWidth="1"/>
    <col min="1034" max="1034" width="6.33203125" style="5" customWidth="1"/>
    <col min="1035" max="1035" width="12" style="5" customWidth="1"/>
    <col min="1036" max="1036" width="10.08203125" style="5" customWidth="1"/>
    <col min="1037" max="1037" width="11.25" style="5" customWidth="1"/>
    <col min="1038" max="1038" width="11" style="5" customWidth="1"/>
    <col min="1039" max="1039" width="11.08203125" style="5" customWidth="1"/>
    <col min="1040" max="1040" width="11" style="5" customWidth="1"/>
    <col min="1041" max="1041" width="11.08203125" style="5" customWidth="1"/>
    <col min="1042" max="1043" width="11" style="5" customWidth="1"/>
    <col min="1044" max="1044" width="9.75" style="5" customWidth="1"/>
    <col min="1045" max="1274" width="11" style="5"/>
    <col min="1275" max="1275" width="6.75" style="5" customWidth="1"/>
    <col min="1276" max="1276" width="4.5" style="5" customWidth="1"/>
    <col min="1277" max="1277" width="8" style="5" customWidth="1"/>
    <col min="1278" max="1278" width="0" style="5" hidden="1" customWidth="1"/>
    <col min="1279" max="1279" width="39.25" style="5" customWidth="1"/>
    <col min="1280" max="1280" width="9.25" style="5" customWidth="1"/>
    <col min="1281" max="1281" width="9.75" style="5" customWidth="1"/>
    <col min="1282" max="1282" width="7.75" style="5" customWidth="1"/>
    <col min="1283" max="1283" width="9.75" style="5" customWidth="1"/>
    <col min="1284" max="1286" width="10.5" style="5" customWidth="1"/>
    <col min="1287" max="1287" width="9.5" style="5" customWidth="1"/>
    <col min="1288" max="1288" width="8.75" style="5" customWidth="1"/>
    <col min="1289" max="1289" width="10.5" style="5" customWidth="1"/>
    <col min="1290" max="1290" width="6.33203125" style="5" customWidth="1"/>
    <col min="1291" max="1291" width="12" style="5" customWidth="1"/>
    <col min="1292" max="1292" width="10.08203125" style="5" customWidth="1"/>
    <col min="1293" max="1293" width="11.25" style="5" customWidth="1"/>
    <col min="1294" max="1294" width="11" style="5" customWidth="1"/>
    <col min="1295" max="1295" width="11.08203125" style="5" customWidth="1"/>
    <col min="1296" max="1296" width="11" style="5" customWidth="1"/>
    <col min="1297" max="1297" width="11.08203125" style="5" customWidth="1"/>
    <col min="1298" max="1299" width="11" style="5" customWidth="1"/>
    <col min="1300" max="1300" width="9.75" style="5" customWidth="1"/>
    <col min="1301" max="1530" width="11" style="5"/>
    <col min="1531" max="1531" width="6.75" style="5" customWidth="1"/>
    <col min="1532" max="1532" width="4.5" style="5" customWidth="1"/>
    <col min="1533" max="1533" width="8" style="5" customWidth="1"/>
    <col min="1534" max="1534" width="0" style="5" hidden="1" customWidth="1"/>
    <col min="1535" max="1535" width="39.25" style="5" customWidth="1"/>
    <col min="1536" max="1536" width="9.25" style="5" customWidth="1"/>
    <col min="1537" max="1537" width="9.75" style="5" customWidth="1"/>
    <col min="1538" max="1538" width="7.75" style="5" customWidth="1"/>
    <col min="1539" max="1539" width="9.75" style="5" customWidth="1"/>
    <col min="1540" max="1542" width="10.5" style="5" customWidth="1"/>
    <col min="1543" max="1543" width="9.5" style="5" customWidth="1"/>
    <col min="1544" max="1544" width="8.75" style="5" customWidth="1"/>
    <col min="1545" max="1545" width="10.5" style="5" customWidth="1"/>
    <col min="1546" max="1546" width="6.33203125" style="5" customWidth="1"/>
    <col min="1547" max="1547" width="12" style="5" customWidth="1"/>
    <col min="1548" max="1548" width="10.08203125" style="5" customWidth="1"/>
    <col min="1549" max="1549" width="11.25" style="5" customWidth="1"/>
    <col min="1550" max="1550" width="11" style="5" customWidth="1"/>
    <col min="1551" max="1551" width="11.08203125" style="5" customWidth="1"/>
    <col min="1552" max="1552" width="11" style="5" customWidth="1"/>
    <col min="1553" max="1553" width="11.08203125" style="5" customWidth="1"/>
    <col min="1554" max="1555" width="11" style="5" customWidth="1"/>
    <col min="1556" max="1556" width="9.75" style="5" customWidth="1"/>
    <col min="1557" max="1786" width="11" style="5"/>
    <col min="1787" max="1787" width="6.75" style="5" customWidth="1"/>
    <col min="1788" max="1788" width="4.5" style="5" customWidth="1"/>
    <col min="1789" max="1789" width="8" style="5" customWidth="1"/>
    <col min="1790" max="1790" width="0" style="5" hidden="1" customWidth="1"/>
    <col min="1791" max="1791" width="39.25" style="5" customWidth="1"/>
    <col min="1792" max="1792" width="9.25" style="5" customWidth="1"/>
    <col min="1793" max="1793" width="9.75" style="5" customWidth="1"/>
    <col min="1794" max="1794" width="7.75" style="5" customWidth="1"/>
    <col min="1795" max="1795" width="9.75" style="5" customWidth="1"/>
    <col min="1796" max="1798" width="10.5" style="5" customWidth="1"/>
    <col min="1799" max="1799" width="9.5" style="5" customWidth="1"/>
    <col min="1800" max="1800" width="8.75" style="5" customWidth="1"/>
    <col min="1801" max="1801" width="10.5" style="5" customWidth="1"/>
    <col min="1802" max="1802" width="6.33203125" style="5" customWidth="1"/>
    <col min="1803" max="1803" width="12" style="5" customWidth="1"/>
    <col min="1804" max="1804" width="10.08203125" style="5" customWidth="1"/>
    <col min="1805" max="1805" width="11.25" style="5" customWidth="1"/>
    <col min="1806" max="1806" width="11" style="5" customWidth="1"/>
    <col min="1807" max="1807" width="11.08203125" style="5" customWidth="1"/>
    <col min="1808" max="1808" width="11" style="5" customWidth="1"/>
    <col min="1809" max="1809" width="11.08203125" style="5" customWidth="1"/>
    <col min="1810" max="1811" width="11" style="5" customWidth="1"/>
    <col min="1812" max="1812" width="9.75" style="5" customWidth="1"/>
    <col min="1813" max="2042" width="11" style="5"/>
    <col min="2043" max="2043" width="6.75" style="5" customWidth="1"/>
    <col min="2044" max="2044" width="4.5" style="5" customWidth="1"/>
    <col min="2045" max="2045" width="8" style="5" customWidth="1"/>
    <col min="2046" max="2046" width="0" style="5" hidden="1" customWidth="1"/>
    <col min="2047" max="2047" width="39.25" style="5" customWidth="1"/>
    <col min="2048" max="2048" width="9.25" style="5" customWidth="1"/>
    <col min="2049" max="2049" width="9.75" style="5" customWidth="1"/>
    <col min="2050" max="2050" width="7.75" style="5" customWidth="1"/>
    <col min="2051" max="2051" width="9.75" style="5" customWidth="1"/>
    <col min="2052" max="2054" width="10.5" style="5" customWidth="1"/>
    <col min="2055" max="2055" width="9.5" style="5" customWidth="1"/>
    <col min="2056" max="2056" width="8.75" style="5" customWidth="1"/>
    <col min="2057" max="2057" width="10.5" style="5" customWidth="1"/>
    <col min="2058" max="2058" width="6.33203125" style="5" customWidth="1"/>
    <col min="2059" max="2059" width="12" style="5" customWidth="1"/>
    <col min="2060" max="2060" width="10.08203125" style="5" customWidth="1"/>
    <col min="2061" max="2061" width="11.25" style="5" customWidth="1"/>
    <col min="2062" max="2062" width="11" style="5" customWidth="1"/>
    <col min="2063" max="2063" width="11.08203125" style="5" customWidth="1"/>
    <col min="2064" max="2064" width="11" style="5" customWidth="1"/>
    <col min="2065" max="2065" width="11.08203125" style="5" customWidth="1"/>
    <col min="2066" max="2067" width="11" style="5" customWidth="1"/>
    <col min="2068" max="2068" width="9.75" style="5" customWidth="1"/>
    <col min="2069" max="2298" width="11" style="5"/>
    <col min="2299" max="2299" width="6.75" style="5" customWidth="1"/>
    <col min="2300" max="2300" width="4.5" style="5" customWidth="1"/>
    <col min="2301" max="2301" width="8" style="5" customWidth="1"/>
    <col min="2302" max="2302" width="0" style="5" hidden="1" customWidth="1"/>
    <col min="2303" max="2303" width="39.25" style="5" customWidth="1"/>
    <col min="2304" max="2304" width="9.25" style="5" customWidth="1"/>
    <col min="2305" max="2305" width="9.75" style="5" customWidth="1"/>
    <col min="2306" max="2306" width="7.75" style="5" customWidth="1"/>
    <col min="2307" max="2307" width="9.75" style="5" customWidth="1"/>
    <col min="2308" max="2310" width="10.5" style="5" customWidth="1"/>
    <col min="2311" max="2311" width="9.5" style="5" customWidth="1"/>
    <col min="2312" max="2312" width="8.75" style="5" customWidth="1"/>
    <col min="2313" max="2313" width="10.5" style="5" customWidth="1"/>
    <col min="2314" max="2314" width="6.33203125" style="5" customWidth="1"/>
    <col min="2315" max="2315" width="12" style="5" customWidth="1"/>
    <col min="2316" max="2316" width="10.08203125" style="5" customWidth="1"/>
    <col min="2317" max="2317" width="11.25" style="5" customWidth="1"/>
    <col min="2318" max="2318" width="11" style="5" customWidth="1"/>
    <col min="2319" max="2319" width="11.08203125" style="5" customWidth="1"/>
    <col min="2320" max="2320" width="11" style="5" customWidth="1"/>
    <col min="2321" max="2321" width="11.08203125" style="5" customWidth="1"/>
    <col min="2322" max="2323" width="11" style="5" customWidth="1"/>
    <col min="2324" max="2324" width="9.75" style="5" customWidth="1"/>
    <col min="2325" max="2554" width="11" style="5"/>
    <col min="2555" max="2555" width="6.75" style="5" customWidth="1"/>
    <col min="2556" max="2556" width="4.5" style="5" customWidth="1"/>
    <col min="2557" max="2557" width="8" style="5" customWidth="1"/>
    <col min="2558" max="2558" width="0" style="5" hidden="1" customWidth="1"/>
    <col min="2559" max="2559" width="39.25" style="5" customWidth="1"/>
    <col min="2560" max="2560" width="9.25" style="5" customWidth="1"/>
    <col min="2561" max="2561" width="9.75" style="5" customWidth="1"/>
    <col min="2562" max="2562" width="7.75" style="5" customWidth="1"/>
    <col min="2563" max="2563" width="9.75" style="5" customWidth="1"/>
    <col min="2564" max="2566" width="10.5" style="5" customWidth="1"/>
    <col min="2567" max="2567" width="9.5" style="5" customWidth="1"/>
    <col min="2568" max="2568" width="8.75" style="5" customWidth="1"/>
    <col min="2569" max="2569" width="10.5" style="5" customWidth="1"/>
    <col min="2570" max="2570" width="6.33203125" style="5" customWidth="1"/>
    <col min="2571" max="2571" width="12" style="5" customWidth="1"/>
    <col min="2572" max="2572" width="10.08203125" style="5" customWidth="1"/>
    <col min="2573" max="2573" width="11.25" style="5" customWidth="1"/>
    <col min="2574" max="2574" width="11" style="5" customWidth="1"/>
    <col min="2575" max="2575" width="11.08203125" style="5" customWidth="1"/>
    <col min="2576" max="2576" width="11" style="5" customWidth="1"/>
    <col min="2577" max="2577" width="11.08203125" style="5" customWidth="1"/>
    <col min="2578" max="2579" width="11" style="5" customWidth="1"/>
    <col min="2580" max="2580" width="9.75" style="5" customWidth="1"/>
    <col min="2581" max="2810" width="11" style="5"/>
    <col min="2811" max="2811" width="6.75" style="5" customWidth="1"/>
    <col min="2812" max="2812" width="4.5" style="5" customWidth="1"/>
    <col min="2813" max="2813" width="8" style="5" customWidth="1"/>
    <col min="2814" max="2814" width="0" style="5" hidden="1" customWidth="1"/>
    <col min="2815" max="2815" width="39.25" style="5" customWidth="1"/>
    <col min="2816" max="2816" width="9.25" style="5" customWidth="1"/>
    <col min="2817" max="2817" width="9.75" style="5" customWidth="1"/>
    <col min="2818" max="2818" width="7.75" style="5" customWidth="1"/>
    <col min="2819" max="2819" width="9.75" style="5" customWidth="1"/>
    <col min="2820" max="2822" width="10.5" style="5" customWidth="1"/>
    <col min="2823" max="2823" width="9.5" style="5" customWidth="1"/>
    <col min="2824" max="2824" width="8.75" style="5" customWidth="1"/>
    <col min="2825" max="2825" width="10.5" style="5" customWidth="1"/>
    <col min="2826" max="2826" width="6.33203125" style="5" customWidth="1"/>
    <col min="2827" max="2827" width="12" style="5" customWidth="1"/>
    <col min="2828" max="2828" width="10.08203125" style="5" customWidth="1"/>
    <col min="2829" max="2829" width="11.25" style="5" customWidth="1"/>
    <col min="2830" max="2830" width="11" style="5" customWidth="1"/>
    <col min="2831" max="2831" width="11.08203125" style="5" customWidth="1"/>
    <col min="2832" max="2832" width="11" style="5" customWidth="1"/>
    <col min="2833" max="2833" width="11.08203125" style="5" customWidth="1"/>
    <col min="2834" max="2835" width="11" style="5" customWidth="1"/>
    <col min="2836" max="2836" width="9.75" style="5" customWidth="1"/>
    <col min="2837" max="3066" width="11" style="5"/>
    <col min="3067" max="3067" width="6.75" style="5" customWidth="1"/>
    <col min="3068" max="3068" width="4.5" style="5" customWidth="1"/>
    <col min="3069" max="3069" width="8" style="5" customWidth="1"/>
    <col min="3070" max="3070" width="0" style="5" hidden="1" customWidth="1"/>
    <col min="3071" max="3071" width="39.25" style="5" customWidth="1"/>
    <col min="3072" max="3072" width="9.25" style="5" customWidth="1"/>
    <col min="3073" max="3073" width="9.75" style="5" customWidth="1"/>
    <col min="3074" max="3074" width="7.75" style="5" customWidth="1"/>
    <col min="3075" max="3075" width="9.75" style="5" customWidth="1"/>
    <col min="3076" max="3078" width="10.5" style="5" customWidth="1"/>
    <col min="3079" max="3079" width="9.5" style="5" customWidth="1"/>
    <col min="3080" max="3080" width="8.75" style="5" customWidth="1"/>
    <col min="3081" max="3081" width="10.5" style="5" customWidth="1"/>
    <col min="3082" max="3082" width="6.33203125" style="5" customWidth="1"/>
    <col min="3083" max="3083" width="12" style="5" customWidth="1"/>
    <col min="3084" max="3084" width="10.08203125" style="5" customWidth="1"/>
    <col min="3085" max="3085" width="11.25" style="5" customWidth="1"/>
    <col min="3086" max="3086" width="11" style="5" customWidth="1"/>
    <col min="3087" max="3087" width="11.08203125" style="5" customWidth="1"/>
    <col min="3088" max="3088" width="11" style="5" customWidth="1"/>
    <col min="3089" max="3089" width="11.08203125" style="5" customWidth="1"/>
    <col min="3090" max="3091" width="11" style="5" customWidth="1"/>
    <col min="3092" max="3092" width="9.75" style="5" customWidth="1"/>
    <col min="3093" max="3322" width="11" style="5"/>
    <col min="3323" max="3323" width="6.75" style="5" customWidth="1"/>
    <col min="3324" max="3324" width="4.5" style="5" customWidth="1"/>
    <col min="3325" max="3325" width="8" style="5" customWidth="1"/>
    <col min="3326" max="3326" width="0" style="5" hidden="1" customWidth="1"/>
    <col min="3327" max="3327" width="39.25" style="5" customWidth="1"/>
    <col min="3328" max="3328" width="9.25" style="5" customWidth="1"/>
    <col min="3329" max="3329" width="9.75" style="5" customWidth="1"/>
    <col min="3330" max="3330" width="7.75" style="5" customWidth="1"/>
    <col min="3331" max="3331" width="9.75" style="5" customWidth="1"/>
    <col min="3332" max="3334" width="10.5" style="5" customWidth="1"/>
    <col min="3335" max="3335" width="9.5" style="5" customWidth="1"/>
    <col min="3336" max="3336" width="8.75" style="5" customWidth="1"/>
    <col min="3337" max="3337" width="10.5" style="5" customWidth="1"/>
    <col min="3338" max="3338" width="6.33203125" style="5" customWidth="1"/>
    <col min="3339" max="3339" width="12" style="5" customWidth="1"/>
    <col min="3340" max="3340" width="10.08203125" style="5" customWidth="1"/>
    <col min="3341" max="3341" width="11.25" style="5" customWidth="1"/>
    <col min="3342" max="3342" width="11" style="5" customWidth="1"/>
    <col min="3343" max="3343" width="11.08203125" style="5" customWidth="1"/>
    <col min="3344" max="3344" width="11" style="5" customWidth="1"/>
    <col min="3345" max="3345" width="11.08203125" style="5" customWidth="1"/>
    <col min="3346" max="3347" width="11" style="5" customWidth="1"/>
    <col min="3348" max="3348" width="9.75" style="5" customWidth="1"/>
    <col min="3349" max="3578" width="11" style="5"/>
    <col min="3579" max="3579" width="6.75" style="5" customWidth="1"/>
    <col min="3580" max="3580" width="4.5" style="5" customWidth="1"/>
    <col min="3581" max="3581" width="8" style="5" customWidth="1"/>
    <col min="3582" max="3582" width="0" style="5" hidden="1" customWidth="1"/>
    <col min="3583" max="3583" width="39.25" style="5" customWidth="1"/>
    <col min="3584" max="3584" width="9.25" style="5" customWidth="1"/>
    <col min="3585" max="3585" width="9.75" style="5" customWidth="1"/>
    <col min="3586" max="3586" width="7.75" style="5" customWidth="1"/>
    <col min="3587" max="3587" width="9.75" style="5" customWidth="1"/>
    <col min="3588" max="3590" width="10.5" style="5" customWidth="1"/>
    <col min="3591" max="3591" width="9.5" style="5" customWidth="1"/>
    <col min="3592" max="3592" width="8.75" style="5" customWidth="1"/>
    <col min="3593" max="3593" width="10.5" style="5" customWidth="1"/>
    <col min="3594" max="3594" width="6.33203125" style="5" customWidth="1"/>
    <col min="3595" max="3595" width="12" style="5" customWidth="1"/>
    <col min="3596" max="3596" width="10.08203125" style="5" customWidth="1"/>
    <col min="3597" max="3597" width="11.25" style="5" customWidth="1"/>
    <col min="3598" max="3598" width="11" style="5" customWidth="1"/>
    <col min="3599" max="3599" width="11.08203125" style="5" customWidth="1"/>
    <col min="3600" max="3600" width="11" style="5" customWidth="1"/>
    <col min="3601" max="3601" width="11.08203125" style="5" customWidth="1"/>
    <col min="3602" max="3603" width="11" style="5" customWidth="1"/>
    <col min="3604" max="3604" width="9.75" style="5" customWidth="1"/>
    <col min="3605" max="3834" width="11" style="5"/>
    <col min="3835" max="3835" width="6.75" style="5" customWidth="1"/>
    <col min="3836" max="3836" width="4.5" style="5" customWidth="1"/>
    <col min="3837" max="3837" width="8" style="5" customWidth="1"/>
    <col min="3838" max="3838" width="0" style="5" hidden="1" customWidth="1"/>
    <col min="3839" max="3839" width="39.25" style="5" customWidth="1"/>
    <col min="3840" max="3840" width="9.25" style="5" customWidth="1"/>
    <col min="3841" max="3841" width="9.75" style="5" customWidth="1"/>
    <col min="3842" max="3842" width="7.75" style="5" customWidth="1"/>
    <col min="3843" max="3843" width="9.75" style="5" customWidth="1"/>
    <col min="3844" max="3846" width="10.5" style="5" customWidth="1"/>
    <col min="3847" max="3847" width="9.5" style="5" customWidth="1"/>
    <col min="3848" max="3848" width="8.75" style="5" customWidth="1"/>
    <col min="3849" max="3849" width="10.5" style="5" customWidth="1"/>
    <col min="3850" max="3850" width="6.33203125" style="5" customWidth="1"/>
    <col min="3851" max="3851" width="12" style="5" customWidth="1"/>
    <col min="3852" max="3852" width="10.08203125" style="5" customWidth="1"/>
    <col min="3853" max="3853" width="11.25" style="5" customWidth="1"/>
    <col min="3854" max="3854" width="11" style="5" customWidth="1"/>
    <col min="3855" max="3855" width="11.08203125" style="5" customWidth="1"/>
    <col min="3856" max="3856" width="11" style="5" customWidth="1"/>
    <col min="3857" max="3857" width="11.08203125" style="5" customWidth="1"/>
    <col min="3858" max="3859" width="11" style="5" customWidth="1"/>
    <col min="3860" max="3860" width="9.75" style="5" customWidth="1"/>
    <col min="3861" max="4090" width="11" style="5"/>
    <col min="4091" max="4091" width="6.75" style="5" customWidth="1"/>
    <col min="4092" max="4092" width="4.5" style="5" customWidth="1"/>
    <col min="4093" max="4093" width="8" style="5" customWidth="1"/>
    <col min="4094" max="4094" width="0" style="5" hidden="1" customWidth="1"/>
    <col min="4095" max="4095" width="39.25" style="5" customWidth="1"/>
    <col min="4096" max="4096" width="9.25" style="5" customWidth="1"/>
    <col min="4097" max="4097" width="9.75" style="5" customWidth="1"/>
    <col min="4098" max="4098" width="7.75" style="5" customWidth="1"/>
    <col min="4099" max="4099" width="9.75" style="5" customWidth="1"/>
    <col min="4100" max="4102" width="10.5" style="5" customWidth="1"/>
    <col min="4103" max="4103" width="9.5" style="5" customWidth="1"/>
    <col min="4104" max="4104" width="8.75" style="5" customWidth="1"/>
    <col min="4105" max="4105" width="10.5" style="5" customWidth="1"/>
    <col min="4106" max="4106" width="6.33203125" style="5" customWidth="1"/>
    <col min="4107" max="4107" width="12" style="5" customWidth="1"/>
    <col min="4108" max="4108" width="10.08203125" style="5" customWidth="1"/>
    <col min="4109" max="4109" width="11.25" style="5" customWidth="1"/>
    <col min="4110" max="4110" width="11" style="5" customWidth="1"/>
    <col min="4111" max="4111" width="11.08203125" style="5" customWidth="1"/>
    <col min="4112" max="4112" width="11" style="5" customWidth="1"/>
    <col min="4113" max="4113" width="11.08203125" style="5" customWidth="1"/>
    <col min="4114" max="4115" width="11" style="5" customWidth="1"/>
    <col min="4116" max="4116" width="9.75" style="5" customWidth="1"/>
    <col min="4117" max="4346" width="11" style="5"/>
    <col min="4347" max="4347" width="6.75" style="5" customWidth="1"/>
    <col min="4348" max="4348" width="4.5" style="5" customWidth="1"/>
    <col min="4349" max="4349" width="8" style="5" customWidth="1"/>
    <col min="4350" max="4350" width="0" style="5" hidden="1" customWidth="1"/>
    <col min="4351" max="4351" width="39.25" style="5" customWidth="1"/>
    <col min="4352" max="4352" width="9.25" style="5" customWidth="1"/>
    <col min="4353" max="4353" width="9.75" style="5" customWidth="1"/>
    <col min="4354" max="4354" width="7.75" style="5" customWidth="1"/>
    <col min="4355" max="4355" width="9.75" style="5" customWidth="1"/>
    <col min="4356" max="4358" width="10.5" style="5" customWidth="1"/>
    <col min="4359" max="4359" width="9.5" style="5" customWidth="1"/>
    <col min="4360" max="4360" width="8.75" style="5" customWidth="1"/>
    <col min="4361" max="4361" width="10.5" style="5" customWidth="1"/>
    <col min="4362" max="4362" width="6.33203125" style="5" customWidth="1"/>
    <col min="4363" max="4363" width="12" style="5" customWidth="1"/>
    <col min="4364" max="4364" width="10.08203125" style="5" customWidth="1"/>
    <col min="4365" max="4365" width="11.25" style="5" customWidth="1"/>
    <col min="4366" max="4366" width="11" style="5" customWidth="1"/>
    <col min="4367" max="4367" width="11.08203125" style="5" customWidth="1"/>
    <col min="4368" max="4368" width="11" style="5" customWidth="1"/>
    <col min="4369" max="4369" width="11.08203125" style="5" customWidth="1"/>
    <col min="4370" max="4371" width="11" style="5" customWidth="1"/>
    <col min="4372" max="4372" width="9.75" style="5" customWidth="1"/>
    <col min="4373" max="4602" width="11" style="5"/>
    <col min="4603" max="4603" width="6.75" style="5" customWidth="1"/>
    <col min="4604" max="4604" width="4.5" style="5" customWidth="1"/>
    <col min="4605" max="4605" width="8" style="5" customWidth="1"/>
    <col min="4606" max="4606" width="0" style="5" hidden="1" customWidth="1"/>
    <col min="4607" max="4607" width="39.25" style="5" customWidth="1"/>
    <col min="4608" max="4608" width="9.25" style="5" customWidth="1"/>
    <col min="4609" max="4609" width="9.75" style="5" customWidth="1"/>
    <col min="4610" max="4610" width="7.75" style="5" customWidth="1"/>
    <col min="4611" max="4611" width="9.75" style="5" customWidth="1"/>
    <col min="4612" max="4614" width="10.5" style="5" customWidth="1"/>
    <col min="4615" max="4615" width="9.5" style="5" customWidth="1"/>
    <col min="4616" max="4616" width="8.75" style="5" customWidth="1"/>
    <col min="4617" max="4617" width="10.5" style="5" customWidth="1"/>
    <col min="4618" max="4618" width="6.33203125" style="5" customWidth="1"/>
    <col min="4619" max="4619" width="12" style="5" customWidth="1"/>
    <col min="4620" max="4620" width="10.08203125" style="5" customWidth="1"/>
    <col min="4621" max="4621" width="11.25" style="5" customWidth="1"/>
    <col min="4622" max="4622" width="11" style="5" customWidth="1"/>
    <col min="4623" max="4623" width="11.08203125" style="5" customWidth="1"/>
    <col min="4624" max="4624" width="11" style="5" customWidth="1"/>
    <col min="4625" max="4625" width="11.08203125" style="5" customWidth="1"/>
    <col min="4626" max="4627" width="11" style="5" customWidth="1"/>
    <col min="4628" max="4628" width="9.75" style="5" customWidth="1"/>
    <col min="4629" max="4858" width="11" style="5"/>
    <col min="4859" max="4859" width="6.75" style="5" customWidth="1"/>
    <col min="4860" max="4860" width="4.5" style="5" customWidth="1"/>
    <col min="4861" max="4861" width="8" style="5" customWidth="1"/>
    <col min="4862" max="4862" width="0" style="5" hidden="1" customWidth="1"/>
    <col min="4863" max="4863" width="39.25" style="5" customWidth="1"/>
    <col min="4864" max="4864" width="9.25" style="5" customWidth="1"/>
    <col min="4865" max="4865" width="9.75" style="5" customWidth="1"/>
    <col min="4866" max="4866" width="7.75" style="5" customWidth="1"/>
    <col min="4867" max="4867" width="9.75" style="5" customWidth="1"/>
    <col min="4868" max="4870" width="10.5" style="5" customWidth="1"/>
    <col min="4871" max="4871" width="9.5" style="5" customWidth="1"/>
    <col min="4872" max="4872" width="8.75" style="5" customWidth="1"/>
    <col min="4873" max="4873" width="10.5" style="5" customWidth="1"/>
    <col min="4874" max="4874" width="6.33203125" style="5" customWidth="1"/>
    <col min="4875" max="4875" width="12" style="5" customWidth="1"/>
    <col min="4876" max="4876" width="10.08203125" style="5" customWidth="1"/>
    <col min="4877" max="4877" width="11.25" style="5" customWidth="1"/>
    <col min="4878" max="4878" width="11" style="5" customWidth="1"/>
    <col min="4879" max="4879" width="11.08203125" style="5" customWidth="1"/>
    <col min="4880" max="4880" width="11" style="5" customWidth="1"/>
    <col min="4881" max="4881" width="11.08203125" style="5" customWidth="1"/>
    <col min="4882" max="4883" width="11" style="5" customWidth="1"/>
    <col min="4884" max="4884" width="9.75" style="5" customWidth="1"/>
    <col min="4885" max="5114" width="11" style="5"/>
    <col min="5115" max="5115" width="6.75" style="5" customWidth="1"/>
    <col min="5116" max="5116" width="4.5" style="5" customWidth="1"/>
    <col min="5117" max="5117" width="8" style="5" customWidth="1"/>
    <col min="5118" max="5118" width="0" style="5" hidden="1" customWidth="1"/>
    <col min="5119" max="5119" width="39.25" style="5" customWidth="1"/>
    <col min="5120" max="5120" width="9.25" style="5" customWidth="1"/>
    <col min="5121" max="5121" width="9.75" style="5" customWidth="1"/>
    <col min="5122" max="5122" width="7.75" style="5" customWidth="1"/>
    <col min="5123" max="5123" width="9.75" style="5" customWidth="1"/>
    <col min="5124" max="5126" width="10.5" style="5" customWidth="1"/>
    <col min="5127" max="5127" width="9.5" style="5" customWidth="1"/>
    <col min="5128" max="5128" width="8.75" style="5" customWidth="1"/>
    <col min="5129" max="5129" width="10.5" style="5" customWidth="1"/>
    <col min="5130" max="5130" width="6.33203125" style="5" customWidth="1"/>
    <col min="5131" max="5131" width="12" style="5" customWidth="1"/>
    <col min="5132" max="5132" width="10.08203125" style="5" customWidth="1"/>
    <col min="5133" max="5133" width="11.25" style="5" customWidth="1"/>
    <col min="5134" max="5134" width="11" style="5" customWidth="1"/>
    <col min="5135" max="5135" width="11.08203125" style="5" customWidth="1"/>
    <col min="5136" max="5136" width="11" style="5" customWidth="1"/>
    <col min="5137" max="5137" width="11.08203125" style="5" customWidth="1"/>
    <col min="5138" max="5139" width="11" style="5" customWidth="1"/>
    <col min="5140" max="5140" width="9.75" style="5" customWidth="1"/>
    <col min="5141" max="5370" width="11" style="5"/>
    <col min="5371" max="5371" width="6.75" style="5" customWidth="1"/>
    <col min="5372" max="5372" width="4.5" style="5" customWidth="1"/>
    <col min="5373" max="5373" width="8" style="5" customWidth="1"/>
    <col min="5374" max="5374" width="0" style="5" hidden="1" customWidth="1"/>
    <col min="5375" max="5375" width="39.25" style="5" customWidth="1"/>
    <col min="5376" max="5376" width="9.25" style="5" customWidth="1"/>
    <col min="5377" max="5377" width="9.75" style="5" customWidth="1"/>
    <col min="5378" max="5378" width="7.75" style="5" customWidth="1"/>
    <col min="5379" max="5379" width="9.75" style="5" customWidth="1"/>
    <col min="5380" max="5382" width="10.5" style="5" customWidth="1"/>
    <col min="5383" max="5383" width="9.5" style="5" customWidth="1"/>
    <col min="5384" max="5384" width="8.75" style="5" customWidth="1"/>
    <col min="5385" max="5385" width="10.5" style="5" customWidth="1"/>
    <col min="5386" max="5386" width="6.33203125" style="5" customWidth="1"/>
    <col min="5387" max="5387" width="12" style="5" customWidth="1"/>
    <col min="5388" max="5388" width="10.08203125" style="5" customWidth="1"/>
    <col min="5389" max="5389" width="11.25" style="5" customWidth="1"/>
    <col min="5390" max="5390" width="11" style="5" customWidth="1"/>
    <col min="5391" max="5391" width="11.08203125" style="5" customWidth="1"/>
    <col min="5392" max="5392" width="11" style="5" customWidth="1"/>
    <col min="5393" max="5393" width="11.08203125" style="5" customWidth="1"/>
    <col min="5394" max="5395" width="11" style="5" customWidth="1"/>
    <col min="5396" max="5396" width="9.75" style="5" customWidth="1"/>
    <col min="5397" max="5626" width="11" style="5"/>
    <col min="5627" max="5627" width="6.75" style="5" customWidth="1"/>
    <col min="5628" max="5628" width="4.5" style="5" customWidth="1"/>
    <col min="5629" max="5629" width="8" style="5" customWidth="1"/>
    <col min="5630" max="5630" width="0" style="5" hidden="1" customWidth="1"/>
    <col min="5631" max="5631" width="39.25" style="5" customWidth="1"/>
    <col min="5632" max="5632" width="9.25" style="5" customWidth="1"/>
    <col min="5633" max="5633" width="9.75" style="5" customWidth="1"/>
    <col min="5634" max="5634" width="7.75" style="5" customWidth="1"/>
    <col min="5635" max="5635" width="9.75" style="5" customWidth="1"/>
    <col min="5636" max="5638" width="10.5" style="5" customWidth="1"/>
    <col min="5639" max="5639" width="9.5" style="5" customWidth="1"/>
    <col min="5640" max="5640" width="8.75" style="5" customWidth="1"/>
    <col min="5641" max="5641" width="10.5" style="5" customWidth="1"/>
    <col min="5642" max="5642" width="6.33203125" style="5" customWidth="1"/>
    <col min="5643" max="5643" width="12" style="5" customWidth="1"/>
    <col min="5644" max="5644" width="10.08203125" style="5" customWidth="1"/>
    <col min="5645" max="5645" width="11.25" style="5" customWidth="1"/>
    <col min="5646" max="5646" width="11" style="5" customWidth="1"/>
    <col min="5647" max="5647" width="11.08203125" style="5" customWidth="1"/>
    <col min="5648" max="5648" width="11" style="5" customWidth="1"/>
    <col min="5649" max="5649" width="11.08203125" style="5" customWidth="1"/>
    <col min="5650" max="5651" width="11" style="5" customWidth="1"/>
    <col min="5652" max="5652" width="9.75" style="5" customWidth="1"/>
    <col min="5653" max="5882" width="11" style="5"/>
    <col min="5883" max="5883" width="6.75" style="5" customWidth="1"/>
    <col min="5884" max="5884" width="4.5" style="5" customWidth="1"/>
    <col min="5885" max="5885" width="8" style="5" customWidth="1"/>
    <col min="5886" max="5886" width="0" style="5" hidden="1" customWidth="1"/>
    <col min="5887" max="5887" width="39.25" style="5" customWidth="1"/>
    <col min="5888" max="5888" width="9.25" style="5" customWidth="1"/>
    <col min="5889" max="5889" width="9.75" style="5" customWidth="1"/>
    <col min="5890" max="5890" width="7.75" style="5" customWidth="1"/>
    <col min="5891" max="5891" width="9.75" style="5" customWidth="1"/>
    <col min="5892" max="5894" width="10.5" style="5" customWidth="1"/>
    <col min="5895" max="5895" width="9.5" style="5" customWidth="1"/>
    <col min="5896" max="5896" width="8.75" style="5" customWidth="1"/>
    <col min="5897" max="5897" width="10.5" style="5" customWidth="1"/>
    <col min="5898" max="5898" width="6.33203125" style="5" customWidth="1"/>
    <col min="5899" max="5899" width="12" style="5" customWidth="1"/>
    <col min="5900" max="5900" width="10.08203125" style="5" customWidth="1"/>
    <col min="5901" max="5901" width="11.25" style="5" customWidth="1"/>
    <col min="5902" max="5902" width="11" style="5" customWidth="1"/>
    <col min="5903" max="5903" width="11.08203125" style="5" customWidth="1"/>
    <col min="5904" max="5904" width="11" style="5" customWidth="1"/>
    <col min="5905" max="5905" width="11.08203125" style="5" customWidth="1"/>
    <col min="5906" max="5907" width="11" style="5" customWidth="1"/>
    <col min="5908" max="5908" width="9.75" style="5" customWidth="1"/>
    <col min="5909" max="6138" width="11" style="5"/>
    <col min="6139" max="6139" width="6.75" style="5" customWidth="1"/>
    <col min="6140" max="6140" width="4.5" style="5" customWidth="1"/>
    <col min="6141" max="6141" width="8" style="5" customWidth="1"/>
    <col min="6142" max="6142" width="0" style="5" hidden="1" customWidth="1"/>
    <col min="6143" max="6143" width="39.25" style="5" customWidth="1"/>
    <col min="6144" max="6144" width="9.25" style="5" customWidth="1"/>
    <col min="6145" max="6145" width="9.75" style="5" customWidth="1"/>
    <col min="6146" max="6146" width="7.75" style="5" customWidth="1"/>
    <col min="6147" max="6147" width="9.75" style="5" customWidth="1"/>
    <col min="6148" max="6150" width="10.5" style="5" customWidth="1"/>
    <col min="6151" max="6151" width="9.5" style="5" customWidth="1"/>
    <col min="6152" max="6152" width="8.75" style="5" customWidth="1"/>
    <col min="6153" max="6153" width="10.5" style="5" customWidth="1"/>
    <col min="6154" max="6154" width="6.33203125" style="5" customWidth="1"/>
    <col min="6155" max="6155" width="12" style="5" customWidth="1"/>
    <col min="6156" max="6156" width="10.08203125" style="5" customWidth="1"/>
    <col min="6157" max="6157" width="11.25" style="5" customWidth="1"/>
    <col min="6158" max="6158" width="11" style="5" customWidth="1"/>
    <col min="6159" max="6159" width="11.08203125" style="5" customWidth="1"/>
    <col min="6160" max="6160" width="11" style="5" customWidth="1"/>
    <col min="6161" max="6161" width="11.08203125" style="5" customWidth="1"/>
    <col min="6162" max="6163" width="11" style="5" customWidth="1"/>
    <col min="6164" max="6164" width="9.75" style="5" customWidth="1"/>
    <col min="6165" max="6394" width="11" style="5"/>
    <col min="6395" max="6395" width="6.75" style="5" customWidth="1"/>
    <col min="6396" max="6396" width="4.5" style="5" customWidth="1"/>
    <col min="6397" max="6397" width="8" style="5" customWidth="1"/>
    <col min="6398" max="6398" width="0" style="5" hidden="1" customWidth="1"/>
    <col min="6399" max="6399" width="39.25" style="5" customWidth="1"/>
    <col min="6400" max="6400" width="9.25" style="5" customWidth="1"/>
    <col min="6401" max="6401" width="9.75" style="5" customWidth="1"/>
    <col min="6402" max="6402" width="7.75" style="5" customWidth="1"/>
    <col min="6403" max="6403" width="9.75" style="5" customWidth="1"/>
    <col min="6404" max="6406" width="10.5" style="5" customWidth="1"/>
    <col min="6407" max="6407" width="9.5" style="5" customWidth="1"/>
    <col min="6408" max="6408" width="8.75" style="5" customWidth="1"/>
    <col min="6409" max="6409" width="10.5" style="5" customWidth="1"/>
    <col min="6410" max="6410" width="6.33203125" style="5" customWidth="1"/>
    <col min="6411" max="6411" width="12" style="5" customWidth="1"/>
    <col min="6412" max="6412" width="10.08203125" style="5" customWidth="1"/>
    <col min="6413" max="6413" width="11.25" style="5" customWidth="1"/>
    <col min="6414" max="6414" width="11" style="5" customWidth="1"/>
    <col min="6415" max="6415" width="11.08203125" style="5" customWidth="1"/>
    <col min="6416" max="6416" width="11" style="5" customWidth="1"/>
    <col min="6417" max="6417" width="11.08203125" style="5" customWidth="1"/>
    <col min="6418" max="6419" width="11" style="5" customWidth="1"/>
    <col min="6420" max="6420" width="9.75" style="5" customWidth="1"/>
    <col min="6421" max="6650" width="11" style="5"/>
    <col min="6651" max="6651" width="6.75" style="5" customWidth="1"/>
    <col min="6652" max="6652" width="4.5" style="5" customWidth="1"/>
    <col min="6653" max="6653" width="8" style="5" customWidth="1"/>
    <col min="6654" max="6654" width="0" style="5" hidden="1" customWidth="1"/>
    <col min="6655" max="6655" width="39.25" style="5" customWidth="1"/>
    <col min="6656" max="6656" width="9.25" style="5" customWidth="1"/>
    <col min="6657" max="6657" width="9.75" style="5" customWidth="1"/>
    <col min="6658" max="6658" width="7.75" style="5" customWidth="1"/>
    <col min="6659" max="6659" width="9.75" style="5" customWidth="1"/>
    <col min="6660" max="6662" width="10.5" style="5" customWidth="1"/>
    <col min="6663" max="6663" width="9.5" style="5" customWidth="1"/>
    <col min="6664" max="6664" width="8.75" style="5" customWidth="1"/>
    <col min="6665" max="6665" width="10.5" style="5" customWidth="1"/>
    <col min="6666" max="6666" width="6.33203125" style="5" customWidth="1"/>
    <col min="6667" max="6667" width="12" style="5" customWidth="1"/>
    <col min="6668" max="6668" width="10.08203125" style="5" customWidth="1"/>
    <col min="6669" max="6669" width="11.25" style="5" customWidth="1"/>
    <col min="6670" max="6670" width="11" style="5" customWidth="1"/>
    <col min="6671" max="6671" width="11.08203125" style="5" customWidth="1"/>
    <col min="6672" max="6672" width="11" style="5" customWidth="1"/>
    <col min="6673" max="6673" width="11.08203125" style="5" customWidth="1"/>
    <col min="6674" max="6675" width="11" style="5" customWidth="1"/>
    <col min="6676" max="6676" width="9.75" style="5" customWidth="1"/>
    <col min="6677" max="6906" width="11" style="5"/>
    <col min="6907" max="6907" width="6.75" style="5" customWidth="1"/>
    <col min="6908" max="6908" width="4.5" style="5" customWidth="1"/>
    <col min="6909" max="6909" width="8" style="5" customWidth="1"/>
    <col min="6910" max="6910" width="0" style="5" hidden="1" customWidth="1"/>
    <col min="6911" max="6911" width="39.25" style="5" customWidth="1"/>
    <col min="6912" max="6912" width="9.25" style="5" customWidth="1"/>
    <col min="6913" max="6913" width="9.75" style="5" customWidth="1"/>
    <col min="6914" max="6914" width="7.75" style="5" customWidth="1"/>
    <col min="6915" max="6915" width="9.75" style="5" customWidth="1"/>
    <col min="6916" max="6918" width="10.5" style="5" customWidth="1"/>
    <col min="6919" max="6919" width="9.5" style="5" customWidth="1"/>
    <col min="6920" max="6920" width="8.75" style="5" customWidth="1"/>
    <col min="6921" max="6921" width="10.5" style="5" customWidth="1"/>
    <col min="6922" max="6922" width="6.33203125" style="5" customWidth="1"/>
    <col min="6923" max="6923" width="12" style="5" customWidth="1"/>
    <col min="6924" max="6924" width="10.08203125" style="5" customWidth="1"/>
    <col min="6925" max="6925" width="11.25" style="5" customWidth="1"/>
    <col min="6926" max="6926" width="11" style="5" customWidth="1"/>
    <col min="6927" max="6927" width="11.08203125" style="5" customWidth="1"/>
    <col min="6928" max="6928" width="11" style="5" customWidth="1"/>
    <col min="6929" max="6929" width="11.08203125" style="5" customWidth="1"/>
    <col min="6930" max="6931" width="11" style="5" customWidth="1"/>
    <col min="6932" max="6932" width="9.75" style="5" customWidth="1"/>
    <col min="6933" max="7162" width="11" style="5"/>
    <col min="7163" max="7163" width="6.75" style="5" customWidth="1"/>
    <col min="7164" max="7164" width="4.5" style="5" customWidth="1"/>
    <col min="7165" max="7165" width="8" style="5" customWidth="1"/>
    <col min="7166" max="7166" width="0" style="5" hidden="1" customWidth="1"/>
    <col min="7167" max="7167" width="39.25" style="5" customWidth="1"/>
    <col min="7168" max="7168" width="9.25" style="5" customWidth="1"/>
    <col min="7169" max="7169" width="9.75" style="5" customWidth="1"/>
    <col min="7170" max="7170" width="7.75" style="5" customWidth="1"/>
    <col min="7171" max="7171" width="9.75" style="5" customWidth="1"/>
    <col min="7172" max="7174" width="10.5" style="5" customWidth="1"/>
    <col min="7175" max="7175" width="9.5" style="5" customWidth="1"/>
    <col min="7176" max="7176" width="8.75" style="5" customWidth="1"/>
    <col min="7177" max="7177" width="10.5" style="5" customWidth="1"/>
    <col min="7178" max="7178" width="6.33203125" style="5" customWidth="1"/>
    <col min="7179" max="7179" width="12" style="5" customWidth="1"/>
    <col min="7180" max="7180" width="10.08203125" style="5" customWidth="1"/>
    <col min="7181" max="7181" width="11.25" style="5" customWidth="1"/>
    <col min="7182" max="7182" width="11" style="5" customWidth="1"/>
    <col min="7183" max="7183" width="11.08203125" style="5" customWidth="1"/>
    <col min="7184" max="7184" width="11" style="5" customWidth="1"/>
    <col min="7185" max="7185" width="11.08203125" style="5" customWidth="1"/>
    <col min="7186" max="7187" width="11" style="5" customWidth="1"/>
    <col min="7188" max="7188" width="9.75" style="5" customWidth="1"/>
    <col min="7189" max="7418" width="11" style="5"/>
    <col min="7419" max="7419" width="6.75" style="5" customWidth="1"/>
    <col min="7420" max="7420" width="4.5" style="5" customWidth="1"/>
    <col min="7421" max="7421" width="8" style="5" customWidth="1"/>
    <col min="7422" max="7422" width="0" style="5" hidden="1" customWidth="1"/>
    <col min="7423" max="7423" width="39.25" style="5" customWidth="1"/>
    <col min="7424" max="7424" width="9.25" style="5" customWidth="1"/>
    <col min="7425" max="7425" width="9.75" style="5" customWidth="1"/>
    <col min="7426" max="7426" width="7.75" style="5" customWidth="1"/>
    <col min="7427" max="7427" width="9.75" style="5" customWidth="1"/>
    <col min="7428" max="7430" width="10.5" style="5" customWidth="1"/>
    <col min="7431" max="7431" width="9.5" style="5" customWidth="1"/>
    <col min="7432" max="7432" width="8.75" style="5" customWidth="1"/>
    <col min="7433" max="7433" width="10.5" style="5" customWidth="1"/>
    <col min="7434" max="7434" width="6.33203125" style="5" customWidth="1"/>
    <col min="7435" max="7435" width="12" style="5" customWidth="1"/>
    <col min="7436" max="7436" width="10.08203125" style="5" customWidth="1"/>
    <col min="7437" max="7437" width="11.25" style="5" customWidth="1"/>
    <col min="7438" max="7438" width="11" style="5" customWidth="1"/>
    <col min="7439" max="7439" width="11.08203125" style="5" customWidth="1"/>
    <col min="7440" max="7440" width="11" style="5" customWidth="1"/>
    <col min="7441" max="7441" width="11.08203125" style="5" customWidth="1"/>
    <col min="7442" max="7443" width="11" style="5" customWidth="1"/>
    <col min="7444" max="7444" width="9.75" style="5" customWidth="1"/>
    <col min="7445" max="7674" width="11" style="5"/>
    <col min="7675" max="7675" width="6.75" style="5" customWidth="1"/>
    <col min="7676" max="7676" width="4.5" style="5" customWidth="1"/>
    <col min="7677" max="7677" width="8" style="5" customWidth="1"/>
    <col min="7678" max="7678" width="0" style="5" hidden="1" customWidth="1"/>
    <col min="7679" max="7679" width="39.25" style="5" customWidth="1"/>
    <col min="7680" max="7680" width="9.25" style="5" customWidth="1"/>
    <col min="7681" max="7681" width="9.75" style="5" customWidth="1"/>
    <col min="7682" max="7682" width="7.75" style="5" customWidth="1"/>
    <col min="7683" max="7683" width="9.75" style="5" customWidth="1"/>
    <col min="7684" max="7686" width="10.5" style="5" customWidth="1"/>
    <col min="7687" max="7687" width="9.5" style="5" customWidth="1"/>
    <col min="7688" max="7688" width="8.75" style="5" customWidth="1"/>
    <col min="7689" max="7689" width="10.5" style="5" customWidth="1"/>
    <col min="7690" max="7690" width="6.33203125" style="5" customWidth="1"/>
    <col min="7691" max="7691" width="12" style="5" customWidth="1"/>
    <col min="7692" max="7692" width="10.08203125" style="5" customWidth="1"/>
    <col min="7693" max="7693" width="11.25" style="5" customWidth="1"/>
    <col min="7694" max="7694" width="11" style="5" customWidth="1"/>
    <col min="7695" max="7695" width="11.08203125" style="5" customWidth="1"/>
    <col min="7696" max="7696" width="11" style="5" customWidth="1"/>
    <col min="7697" max="7697" width="11.08203125" style="5" customWidth="1"/>
    <col min="7698" max="7699" width="11" style="5" customWidth="1"/>
    <col min="7700" max="7700" width="9.75" style="5" customWidth="1"/>
    <col min="7701" max="7930" width="11" style="5"/>
    <col min="7931" max="7931" width="6.75" style="5" customWidth="1"/>
    <col min="7932" max="7932" width="4.5" style="5" customWidth="1"/>
    <col min="7933" max="7933" width="8" style="5" customWidth="1"/>
    <col min="7934" max="7934" width="0" style="5" hidden="1" customWidth="1"/>
    <col min="7935" max="7935" width="39.25" style="5" customWidth="1"/>
    <col min="7936" max="7936" width="9.25" style="5" customWidth="1"/>
    <col min="7937" max="7937" width="9.75" style="5" customWidth="1"/>
    <col min="7938" max="7938" width="7.75" style="5" customWidth="1"/>
    <col min="7939" max="7939" width="9.75" style="5" customWidth="1"/>
    <col min="7940" max="7942" width="10.5" style="5" customWidth="1"/>
    <col min="7943" max="7943" width="9.5" style="5" customWidth="1"/>
    <col min="7944" max="7944" width="8.75" style="5" customWidth="1"/>
    <col min="7945" max="7945" width="10.5" style="5" customWidth="1"/>
    <col min="7946" max="7946" width="6.33203125" style="5" customWidth="1"/>
    <col min="7947" max="7947" width="12" style="5" customWidth="1"/>
    <col min="7948" max="7948" width="10.08203125" style="5" customWidth="1"/>
    <col min="7949" max="7949" width="11.25" style="5" customWidth="1"/>
    <col min="7950" max="7950" width="11" style="5" customWidth="1"/>
    <col min="7951" max="7951" width="11.08203125" style="5" customWidth="1"/>
    <col min="7952" max="7952" width="11" style="5" customWidth="1"/>
    <col min="7953" max="7953" width="11.08203125" style="5" customWidth="1"/>
    <col min="7954" max="7955" width="11" style="5" customWidth="1"/>
    <col min="7956" max="7956" width="9.75" style="5" customWidth="1"/>
    <col min="7957" max="8186" width="11" style="5"/>
    <col min="8187" max="8187" width="6.75" style="5" customWidth="1"/>
    <col min="8188" max="8188" width="4.5" style="5" customWidth="1"/>
    <col min="8189" max="8189" width="8" style="5" customWidth="1"/>
    <col min="8190" max="8190" width="0" style="5" hidden="1" customWidth="1"/>
    <col min="8191" max="8191" width="39.25" style="5" customWidth="1"/>
    <col min="8192" max="8192" width="9.25" style="5" customWidth="1"/>
    <col min="8193" max="8193" width="9.75" style="5" customWidth="1"/>
    <col min="8194" max="8194" width="7.75" style="5" customWidth="1"/>
    <col min="8195" max="8195" width="9.75" style="5" customWidth="1"/>
    <col min="8196" max="8198" width="10.5" style="5" customWidth="1"/>
    <col min="8199" max="8199" width="9.5" style="5" customWidth="1"/>
    <col min="8200" max="8200" width="8.75" style="5" customWidth="1"/>
    <col min="8201" max="8201" width="10.5" style="5" customWidth="1"/>
    <col min="8202" max="8202" width="6.33203125" style="5" customWidth="1"/>
    <col min="8203" max="8203" width="12" style="5" customWidth="1"/>
    <col min="8204" max="8204" width="10.08203125" style="5" customWidth="1"/>
    <col min="8205" max="8205" width="11.25" style="5" customWidth="1"/>
    <col min="8206" max="8206" width="11" style="5" customWidth="1"/>
    <col min="8207" max="8207" width="11.08203125" style="5" customWidth="1"/>
    <col min="8208" max="8208" width="11" style="5" customWidth="1"/>
    <col min="8209" max="8209" width="11.08203125" style="5" customWidth="1"/>
    <col min="8210" max="8211" width="11" style="5" customWidth="1"/>
    <col min="8212" max="8212" width="9.75" style="5" customWidth="1"/>
    <col min="8213" max="8442" width="11" style="5"/>
    <col min="8443" max="8443" width="6.75" style="5" customWidth="1"/>
    <col min="8444" max="8444" width="4.5" style="5" customWidth="1"/>
    <col min="8445" max="8445" width="8" style="5" customWidth="1"/>
    <col min="8446" max="8446" width="0" style="5" hidden="1" customWidth="1"/>
    <col min="8447" max="8447" width="39.25" style="5" customWidth="1"/>
    <col min="8448" max="8448" width="9.25" style="5" customWidth="1"/>
    <col min="8449" max="8449" width="9.75" style="5" customWidth="1"/>
    <col min="8450" max="8450" width="7.75" style="5" customWidth="1"/>
    <col min="8451" max="8451" width="9.75" style="5" customWidth="1"/>
    <col min="8452" max="8454" width="10.5" style="5" customWidth="1"/>
    <col min="8455" max="8455" width="9.5" style="5" customWidth="1"/>
    <col min="8456" max="8456" width="8.75" style="5" customWidth="1"/>
    <col min="8457" max="8457" width="10.5" style="5" customWidth="1"/>
    <col min="8458" max="8458" width="6.33203125" style="5" customWidth="1"/>
    <col min="8459" max="8459" width="12" style="5" customWidth="1"/>
    <col min="8460" max="8460" width="10.08203125" style="5" customWidth="1"/>
    <col min="8461" max="8461" width="11.25" style="5" customWidth="1"/>
    <col min="8462" max="8462" width="11" style="5" customWidth="1"/>
    <col min="8463" max="8463" width="11.08203125" style="5" customWidth="1"/>
    <col min="8464" max="8464" width="11" style="5" customWidth="1"/>
    <col min="8465" max="8465" width="11.08203125" style="5" customWidth="1"/>
    <col min="8466" max="8467" width="11" style="5" customWidth="1"/>
    <col min="8468" max="8468" width="9.75" style="5" customWidth="1"/>
    <col min="8469" max="8698" width="11" style="5"/>
    <col min="8699" max="8699" width="6.75" style="5" customWidth="1"/>
    <col min="8700" max="8700" width="4.5" style="5" customWidth="1"/>
    <col min="8701" max="8701" width="8" style="5" customWidth="1"/>
    <col min="8702" max="8702" width="0" style="5" hidden="1" customWidth="1"/>
    <col min="8703" max="8703" width="39.25" style="5" customWidth="1"/>
    <col min="8704" max="8704" width="9.25" style="5" customWidth="1"/>
    <col min="8705" max="8705" width="9.75" style="5" customWidth="1"/>
    <col min="8706" max="8706" width="7.75" style="5" customWidth="1"/>
    <col min="8707" max="8707" width="9.75" style="5" customWidth="1"/>
    <col min="8708" max="8710" width="10.5" style="5" customWidth="1"/>
    <col min="8711" max="8711" width="9.5" style="5" customWidth="1"/>
    <col min="8712" max="8712" width="8.75" style="5" customWidth="1"/>
    <col min="8713" max="8713" width="10.5" style="5" customWidth="1"/>
    <col min="8714" max="8714" width="6.33203125" style="5" customWidth="1"/>
    <col min="8715" max="8715" width="12" style="5" customWidth="1"/>
    <col min="8716" max="8716" width="10.08203125" style="5" customWidth="1"/>
    <col min="8717" max="8717" width="11.25" style="5" customWidth="1"/>
    <col min="8718" max="8718" width="11" style="5" customWidth="1"/>
    <col min="8719" max="8719" width="11.08203125" style="5" customWidth="1"/>
    <col min="8720" max="8720" width="11" style="5" customWidth="1"/>
    <col min="8721" max="8721" width="11.08203125" style="5" customWidth="1"/>
    <col min="8722" max="8723" width="11" style="5" customWidth="1"/>
    <col min="8724" max="8724" width="9.75" style="5" customWidth="1"/>
    <col min="8725" max="8954" width="11" style="5"/>
    <col min="8955" max="8955" width="6.75" style="5" customWidth="1"/>
    <col min="8956" max="8956" width="4.5" style="5" customWidth="1"/>
    <col min="8957" max="8957" width="8" style="5" customWidth="1"/>
    <col min="8958" max="8958" width="0" style="5" hidden="1" customWidth="1"/>
    <col min="8959" max="8959" width="39.25" style="5" customWidth="1"/>
    <col min="8960" max="8960" width="9.25" style="5" customWidth="1"/>
    <col min="8961" max="8961" width="9.75" style="5" customWidth="1"/>
    <col min="8962" max="8962" width="7.75" style="5" customWidth="1"/>
    <col min="8963" max="8963" width="9.75" style="5" customWidth="1"/>
    <col min="8964" max="8966" width="10.5" style="5" customWidth="1"/>
    <col min="8967" max="8967" width="9.5" style="5" customWidth="1"/>
    <col min="8968" max="8968" width="8.75" style="5" customWidth="1"/>
    <col min="8969" max="8969" width="10.5" style="5" customWidth="1"/>
    <col min="8970" max="8970" width="6.33203125" style="5" customWidth="1"/>
    <col min="8971" max="8971" width="12" style="5" customWidth="1"/>
    <col min="8972" max="8972" width="10.08203125" style="5" customWidth="1"/>
    <col min="8973" max="8973" width="11.25" style="5" customWidth="1"/>
    <col min="8974" max="8974" width="11" style="5" customWidth="1"/>
    <col min="8975" max="8975" width="11.08203125" style="5" customWidth="1"/>
    <col min="8976" max="8976" width="11" style="5" customWidth="1"/>
    <col min="8977" max="8977" width="11.08203125" style="5" customWidth="1"/>
    <col min="8978" max="8979" width="11" style="5" customWidth="1"/>
    <col min="8980" max="8980" width="9.75" style="5" customWidth="1"/>
    <col min="8981" max="9210" width="11" style="5"/>
    <col min="9211" max="9211" width="6.75" style="5" customWidth="1"/>
    <col min="9212" max="9212" width="4.5" style="5" customWidth="1"/>
    <col min="9213" max="9213" width="8" style="5" customWidth="1"/>
    <col min="9214" max="9214" width="0" style="5" hidden="1" customWidth="1"/>
    <col min="9215" max="9215" width="39.25" style="5" customWidth="1"/>
    <col min="9216" max="9216" width="9.25" style="5" customWidth="1"/>
    <col min="9217" max="9217" width="9.75" style="5" customWidth="1"/>
    <col min="9218" max="9218" width="7.75" style="5" customWidth="1"/>
    <col min="9219" max="9219" width="9.75" style="5" customWidth="1"/>
    <col min="9220" max="9222" width="10.5" style="5" customWidth="1"/>
    <col min="9223" max="9223" width="9.5" style="5" customWidth="1"/>
    <col min="9224" max="9224" width="8.75" style="5" customWidth="1"/>
    <col min="9225" max="9225" width="10.5" style="5" customWidth="1"/>
    <col min="9226" max="9226" width="6.33203125" style="5" customWidth="1"/>
    <col min="9227" max="9227" width="12" style="5" customWidth="1"/>
    <col min="9228" max="9228" width="10.08203125" style="5" customWidth="1"/>
    <col min="9229" max="9229" width="11.25" style="5" customWidth="1"/>
    <col min="9230" max="9230" width="11" style="5" customWidth="1"/>
    <col min="9231" max="9231" width="11.08203125" style="5" customWidth="1"/>
    <col min="9232" max="9232" width="11" style="5" customWidth="1"/>
    <col min="9233" max="9233" width="11.08203125" style="5" customWidth="1"/>
    <col min="9234" max="9235" width="11" style="5" customWidth="1"/>
    <col min="9236" max="9236" width="9.75" style="5" customWidth="1"/>
    <col min="9237" max="9466" width="11" style="5"/>
    <col min="9467" max="9467" width="6.75" style="5" customWidth="1"/>
    <col min="9468" max="9468" width="4.5" style="5" customWidth="1"/>
    <col min="9469" max="9469" width="8" style="5" customWidth="1"/>
    <col min="9470" max="9470" width="0" style="5" hidden="1" customWidth="1"/>
    <col min="9471" max="9471" width="39.25" style="5" customWidth="1"/>
    <col min="9472" max="9472" width="9.25" style="5" customWidth="1"/>
    <col min="9473" max="9473" width="9.75" style="5" customWidth="1"/>
    <col min="9474" max="9474" width="7.75" style="5" customWidth="1"/>
    <col min="9475" max="9475" width="9.75" style="5" customWidth="1"/>
    <col min="9476" max="9478" width="10.5" style="5" customWidth="1"/>
    <col min="9479" max="9479" width="9.5" style="5" customWidth="1"/>
    <col min="9480" max="9480" width="8.75" style="5" customWidth="1"/>
    <col min="9481" max="9481" width="10.5" style="5" customWidth="1"/>
    <col min="9482" max="9482" width="6.33203125" style="5" customWidth="1"/>
    <col min="9483" max="9483" width="12" style="5" customWidth="1"/>
    <col min="9484" max="9484" width="10.08203125" style="5" customWidth="1"/>
    <col min="9485" max="9485" width="11.25" style="5" customWidth="1"/>
    <col min="9486" max="9486" width="11" style="5" customWidth="1"/>
    <col min="9487" max="9487" width="11.08203125" style="5" customWidth="1"/>
    <col min="9488" max="9488" width="11" style="5" customWidth="1"/>
    <col min="9489" max="9489" width="11.08203125" style="5" customWidth="1"/>
    <col min="9490" max="9491" width="11" style="5" customWidth="1"/>
    <col min="9492" max="9492" width="9.75" style="5" customWidth="1"/>
    <col min="9493" max="9722" width="11" style="5"/>
    <col min="9723" max="9723" width="6.75" style="5" customWidth="1"/>
    <col min="9724" max="9724" width="4.5" style="5" customWidth="1"/>
    <col min="9725" max="9725" width="8" style="5" customWidth="1"/>
    <col min="9726" max="9726" width="0" style="5" hidden="1" customWidth="1"/>
    <col min="9727" max="9727" width="39.25" style="5" customWidth="1"/>
    <col min="9728" max="9728" width="9.25" style="5" customWidth="1"/>
    <col min="9729" max="9729" width="9.75" style="5" customWidth="1"/>
    <col min="9730" max="9730" width="7.75" style="5" customWidth="1"/>
    <col min="9731" max="9731" width="9.75" style="5" customWidth="1"/>
    <col min="9732" max="9734" width="10.5" style="5" customWidth="1"/>
    <col min="9735" max="9735" width="9.5" style="5" customWidth="1"/>
    <col min="9736" max="9736" width="8.75" style="5" customWidth="1"/>
    <col min="9737" max="9737" width="10.5" style="5" customWidth="1"/>
    <col min="9738" max="9738" width="6.33203125" style="5" customWidth="1"/>
    <col min="9739" max="9739" width="12" style="5" customWidth="1"/>
    <col min="9740" max="9740" width="10.08203125" style="5" customWidth="1"/>
    <col min="9741" max="9741" width="11.25" style="5" customWidth="1"/>
    <col min="9742" max="9742" width="11" style="5" customWidth="1"/>
    <col min="9743" max="9743" width="11.08203125" style="5" customWidth="1"/>
    <col min="9744" max="9744" width="11" style="5" customWidth="1"/>
    <col min="9745" max="9745" width="11.08203125" style="5" customWidth="1"/>
    <col min="9746" max="9747" width="11" style="5" customWidth="1"/>
    <col min="9748" max="9748" width="9.75" style="5" customWidth="1"/>
    <col min="9749" max="9978" width="11" style="5"/>
    <col min="9979" max="9979" width="6.75" style="5" customWidth="1"/>
    <col min="9980" max="9980" width="4.5" style="5" customWidth="1"/>
    <col min="9981" max="9981" width="8" style="5" customWidth="1"/>
    <col min="9982" max="9982" width="0" style="5" hidden="1" customWidth="1"/>
    <col min="9983" max="9983" width="39.25" style="5" customWidth="1"/>
    <col min="9984" max="9984" width="9.25" style="5" customWidth="1"/>
    <col min="9985" max="9985" width="9.75" style="5" customWidth="1"/>
    <col min="9986" max="9986" width="7.75" style="5" customWidth="1"/>
    <col min="9987" max="9987" width="9.75" style="5" customWidth="1"/>
    <col min="9988" max="9990" width="10.5" style="5" customWidth="1"/>
    <col min="9991" max="9991" width="9.5" style="5" customWidth="1"/>
    <col min="9992" max="9992" width="8.75" style="5" customWidth="1"/>
    <col min="9993" max="9993" width="10.5" style="5" customWidth="1"/>
    <col min="9994" max="9994" width="6.33203125" style="5" customWidth="1"/>
    <col min="9995" max="9995" width="12" style="5" customWidth="1"/>
    <col min="9996" max="9996" width="10.08203125" style="5" customWidth="1"/>
    <col min="9997" max="9997" width="11.25" style="5" customWidth="1"/>
    <col min="9998" max="9998" width="11" style="5" customWidth="1"/>
    <col min="9999" max="9999" width="11.08203125" style="5" customWidth="1"/>
    <col min="10000" max="10000" width="11" style="5" customWidth="1"/>
    <col min="10001" max="10001" width="11.08203125" style="5" customWidth="1"/>
    <col min="10002" max="10003" width="11" style="5" customWidth="1"/>
    <col min="10004" max="10004" width="9.75" style="5" customWidth="1"/>
    <col min="10005" max="10234" width="11" style="5"/>
    <col min="10235" max="10235" width="6.75" style="5" customWidth="1"/>
    <col min="10236" max="10236" width="4.5" style="5" customWidth="1"/>
    <col min="10237" max="10237" width="8" style="5" customWidth="1"/>
    <col min="10238" max="10238" width="0" style="5" hidden="1" customWidth="1"/>
    <col min="10239" max="10239" width="39.25" style="5" customWidth="1"/>
    <col min="10240" max="10240" width="9.25" style="5" customWidth="1"/>
    <col min="10241" max="10241" width="9.75" style="5" customWidth="1"/>
    <col min="10242" max="10242" width="7.75" style="5" customWidth="1"/>
    <col min="10243" max="10243" width="9.75" style="5" customWidth="1"/>
    <col min="10244" max="10246" width="10.5" style="5" customWidth="1"/>
    <col min="10247" max="10247" width="9.5" style="5" customWidth="1"/>
    <col min="10248" max="10248" width="8.75" style="5" customWidth="1"/>
    <col min="10249" max="10249" width="10.5" style="5" customWidth="1"/>
    <col min="10250" max="10250" width="6.33203125" style="5" customWidth="1"/>
    <col min="10251" max="10251" width="12" style="5" customWidth="1"/>
    <col min="10252" max="10252" width="10.08203125" style="5" customWidth="1"/>
    <col min="10253" max="10253" width="11.25" style="5" customWidth="1"/>
    <col min="10254" max="10254" width="11" style="5" customWidth="1"/>
    <col min="10255" max="10255" width="11.08203125" style="5" customWidth="1"/>
    <col min="10256" max="10256" width="11" style="5" customWidth="1"/>
    <col min="10257" max="10257" width="11.08203125" style="5" customWidth="1"/>
    <col min="10258" max="10259" width="11" style="5" customWidth="1"/>
    <col min="10260" max="10260" width="9.75" style="5" customWidth="1"/>
    <col min="10261" max="10490" width="11" style="5"/>
    <col min="10491" max="10491" width="6.75" style="5" customWidth="1"/>
    <col min="10492" max="10492" width="4.5" style="5" customWidth="1"/>
    <col min="10493" max="10493" width="8" style="5" customWidth="1"/>
    <col min="10494" max="10494" width="0" style="5" hidden="1" customWidth="1"/>
    <col min="10495" max="10495" width="39.25" style="5" customWidth="1"/>
    <col min="10496" max="10496" width="9.25" style="5" customWidth="1"/>
    <col min="10497" max="10497" width="9.75" style="5" customWidth="1"/>
    <col min="10498" max="10498" width="7.75" style="5" customWidth="1"/>
    <col min="10499" max="10499" width="9.75" style="5" customWidth="1"/>
    <col min="10500" max="10502" width="10.5" style="5" customWidth="1"/>
    <col min="10503" max="10503" width="9.5" style="5" customWidth="1"/>
    <col min="10504" max="10504" width="8.75" style="5" customWidth="1"/>
    <col min="10505" max="10505" width="10.5" style="5" customWidth="1"/>
    <col min="10506" max="10506" width="6.33203125" style="5" customWidth="1"/>
    <col min="10507" max="10507" width="12" style="5" customWidth="1"/>
    <col min="10508" max="10508" width="10.08203125" style="5" customWidth="1"/>
    <col min="10509" max="10509" width="11.25" style="5" customWidth="1"/>
    <col min="10510" max="10510" width="11" style="5" customWidth="1"/>
    <col min="10511" max="10511" width="11.08203125" style="5" customWidth="1"/>
    <col min="10512" max="10512" width="11" style="5" customWidth="1"/>
    <col min="10513" max="10513" width="11.08203125" style="5" customWidth="1"/>
    <col min="10514" max="10515" width="11" style="5" customWidth="1"/>
    <col min="10516" max="10516" width="9.75" style="5" customWidth="1"/>
    <col min="10517" max="10746" width="11" style="5"/>
    <col min="10747" max="10747" width="6.75" style="5" customWidth="1"/>
    <col min="10748" max="10748" width="4.5" style="5" customWidth="1"/>
    <col min="10749" max="10749" width="8" style="5" customWidth="1"/>
    <col min="10750" max="10750" width="0" style="5" hidden="1" customWidth="1"/>
    <col min="10751" max="10751" width="39.25" style="5" customWidth="1"/>
    <col min="10752" max="10752" width="9.25" style="5" customWidth="1"/>
    <col min="10753" max="10753" width="9.75" style="5" customWidth="1"/>
    <col min="10754" max="10754" width="7.75" style="5" customWidth="1"/>
    <col min="10755" max="10755" width="9.75" style="5" customWidth="1"/>
    <col min="10756" max="10758" width="10.5" style="5" customWidth="1"/>
    <col min="10759" max="10759" width="9.5" style="5" customWidth="1"/>
    <col min="10760" max="10760" width="8.75" style="5" customWidth="1"/>
    <col min="10761" max="10761" width="10.5" style="5" customWidth="1"/>
    <col min="10762" max="10762" width="6.33203125" style="5" customWidth="1"/>
    <col min="10763" max="10763" width="12" style="5" customWidth="1"/>
    <col min="10764" max="10764" width="10.08203125" style="5" customWidth="1"/>
    <col min="10765" max="10765" width="11.25" style="5" customWidth="1"/>
    <col min="10766" max="10766" width="11" style="5" customWidth="1"/>
    <col min="10767" max="10767" width="11.08203125" style="5" customWidth="1"/>
    <col min="10768" max="10768" width="11" style="5" customWidth="1"/>
    <col min="10769" max="10769" width="11.08203125" style="5" customWidth="1"/>
    <col min="10770" max="10771" width="11" style="5" customWidth="1"/>
    <col min="10772" max="10772" width="9.75" style="5" customWidth="1"/>
    <col min="10773" max="11002" width="11" style="5"/>
    <col min="11003" max="11003" width="6.75" style="5" customWidth="1"/>
    <col min="11004" max="11004" width="4.5" style="5" customWidth="1"/>
    <col min="11005" max="11005" width="8" style="5" customWidth="1"/>
    <col min="11006" max="11006" width="0" style="5" hidden="1" customWidth="1"/>
    <col min="11007" max="11007" width="39.25" style="5" customWidth="1"/>
    <col min="11008" max="11008" width="9.25" style="5" customWidth="1"/>
    <col min="11009" max="11009" width="9.75" style="5" customWidth="1"/>
    <col min="11010" max="11010" width="7.75" style="5" customWidth="1"/>
    <col min="11011" max="11011" width="9.75" style="5" customWidth="1"/>
    <col min="11012" max="11014" width="10.5" style="5" customWidth="1"/>
    <col min="11015" max="11015" width="9.5" style="5" customWidth="1"/>
    <col min="11016" max="11016" width="8.75" style="5" customWidth="1"/>
    <col min="11017" max="11017" width="10.5" style="5" customWidth="1"/>
    <col min="11018" max="11018" width="6.33203125" style="5" customWidth="1"/>
    <col min="11019" max="11019" width="12" style="5" customWidth="1"/>
    <col min="11020" max="11020" width="10.08203125" style="5" customWidth="1"/>
    <col min="11021" max="11021" width="11.25" style="5" customWidth="1"/>
    <col min="11022" max="11022" width="11" style="5" customWidth="1"/>
    <col min="11023" max="11023" width="11.08203125" style="5" customWidth="1"/>
    <col min="11024" max="11024" width="11" style="5" customWidth="1"/>
    <col min="11025" max="11025" width="11.08203125" style="5" customWidth="1"/>
    <col min="11026" max="11027" width="11" style="5" customWidth="1"/>
    <col min="11028" max="11028" width="9.75" style="5" customWidth="1"/>
    <col min="11029" max="11258" width="11" style="5"/>
    <col min="11259" max="11259" width="6.75" style="5" customWidth="1"/>
    <col min="11260" max="11260" width="4.5" style="5" customWidth="1"/>
    <col min="11261" max="11261" width="8" style="5" customWidth="1"/>
    <col min="11262" max="11262" width="0" style="5" hidden="1" customWidth="1"/>
    <col min="11263" max="11263" width="39.25" style="5" customWidth="1"/>
    <col min="11264" max="11264" width="9.25" style="5" customWidth="1"/>
    <col min="11265" max="11265" width="9.75" style="5" customWidth="1"/>
    <col min="11266" max="11266" width="7.75" style="5" customWidth="1"/>
    <col min="11267" max="11267" width="9.75" style="5" customWidth="1"/>
    <col min="11268" max="11270" width="10.5" style="5" customWidth="1"/>
    <col min="11271" max="11271" width="9.5" style="5" customWidth="1"/>
    <col min="11272" max="11272" width="8.75" style="5" customWidth="1"/>
    <col min="11273" max="11273" width="10.5" style="5" customWidth="1"/>
    <col min="11274" max="11274" width="6.33203125" style="5" customWidth="1"/>
    <col min="11275" max="11275" width="12" style="5" customWidth="1"/>
    <col min="11276" max="11276" width="10.08203125" style="5" customWidth="1"/>
    <col min="11277" max="11277" width="11.25" style="5" customWidth="1"/>
    <col min="11278" max="11278" width="11" style="5" customWidth="1"/>
    <col min="11279" max="11279" width="11.08203125" style="5" customWidth="1"/>
    <col min="11280" max="11280" width="11" style="5" customWidth="1"/>
    <col min="11281" max="11281" width="11.08203125" style="5" customWidth="1"/>
    <col min="11282" max="11283" width="11" style="5" customWidth="1"/>
    <col min="11284" max="11284" width="9.75" style="5" customWidth="1"/>
    <col min="11285" max="11514" width="11" style="5"/>
    <col min="11515" max="11515" width="6.75" style="5" customWidth="1"/>
    <col min="11516" max="11516" width="4.5" style="5" customWidth="1"/>
    <col min="11517" max="11517" width="8" style="5" customWidth="1"/>
    <col min="11518" max="11518" width="0" style="5" hidden="1" customWidth="1"/>
    <col min="11519" max="11519" width="39.25" style="5" customWidth="1"/>
    <col min="11520" max="11520" width="9.25" style="5" customWidth="1"/>
    <col min="11521" max="11521" width="9.75" style="5" customWidth="1"/>
    <col min="11522" max="11522" width="7.75" style="5" customWidth="1"/>
    <col min="11523" max="11523" width="9.75" style="5" customWidth="1"/>
    <col min="11524" max="11526" width="10.5" style="5" customWidth="1"/>
    <col min="11527" max="11527" width="9.5" style="5" customWidth="1"/>
    <col min="11528" max="11528" width="8.75" style="5" customWidth="1"/>
    <col min="11529" max="11529" width="10.5" style="5" customWidth="1"/>
    <col min="11530" max="11530" width="6.33203125" style="5" customWidth="1"/>
    <col min="11531" max="11531" width="12" style="5" customWidth="1"/>
    <col min="11532" max="11532" width="10.08203125" style="5" customWidth="1"/>
    <col min="11533" max="11533" width="11.25" style="5" customWidth="1"/>
    <col min="11534" max="11534" width="11" style="5" customWidth="1"/>
    <col min="11535" max="11535" width="11.08203125" style="5" customWidth="1"/>
    <col min="11536" max="11536" width="11" style="5" customWidth="1"/>
    <col min="11537" max="11537" width="11.08203125" style="5" customWidth="1"/>
    <col min="11538" max="11539" width="11" style="5" customWidth="1"/>
    <col min="11540" max="11540" width="9.75" style="5" customWidth="1"/>
    <col min="11541" max="11770" width="11" style="5"/>
    <col min="11771" max="11771" width="6.75" style="5" customWidth="1"/>
    <col min="11772" max="11772" width="4.5" style="5" customWidth="1"/>
    <col min="11773" max="11773" width="8" style="5" customWidth="1"/>
    <col min="11774" max="11774" width="0" style="5" hidden="1" customWidth="1"/>
    <col min="11775" max="11775" width="39.25" style="5" customWidth="1"/>
    <col min="11776" max="11776" width="9.25" style="5" customWidth="1"/>
    <col min="11777" max="11777" width="9.75" style="5" customWidth="1"/>
    <col min="11778" max="11778" width="7.75" style="5" customWidth="1"/>
    <col min="11779" max="11779" width="9.75" style="5" customWidth="1"/>
    <col min="11780" max="11782" width="10.5" style="5" customWidth="1"/>
    <col min="11783" max="11783" width="9.5" style="5" customWidth="1"/>
    <col min="11784" max="11784" width="8.75" style="5" customWidth="1"/>
    <col min="11785" max="11785" width="10.5" style="5" customWidth="1"/>
    <col min="11786" max="11786" width="6.33203125" style="5" customWidth="1"/>
    <col min="11787" max="11787" width="12" style="5" customWidth="1"/>
    <col min="11788" max="11788" width="10.08203125" style="5" customWidth="1"/>
    <col min="11789" max="11789" width="11.25" style="5" customWidth="1"/>
    <col min="11790" max="11790" width="11" style="5" customWidth="1"/>
    <col min="11791" max="11791" width="11.08203125" style="5" customWidth="1"/>
    <col min="11792" max="11792" width="11" style="5" customWidth="1"/>
    <col min="11793" max="11793" width="11.08203125" style="5" customWidth="1"/>
    <col min="11794" max="11795" width="11" style="5" customWidth="1"/>
    <col min="11796" max="11796" width="9.75" style="5" customWidth="1"/>
    <col min="11797" max="12026" width="11" style="5"/>
    <col min="12027" max="12027" width="6.75" style="5" customWidth="1"/>
    <col min="12028" max="12028" width="4.5" style="5" customWidth="1"/>
    <col min="12029" max="12029" width="8" style="5" customWidth="1"/>
    <col min="12030" max="12030" width="0" style="5" hidden="1" customWidth="1"/>
    <col min="12031" max="12031" width="39.25" style="5" customWidth="1"/>
    <col min="12032" max="12032" width="9.25" style="5" customWidth="1"/>
    <col min="12033" max="12033" width="9.75" style="5" customWidth="1"/>
    <col min="12034" max="12034" width="7.75" style="5" customWidth="1"/>
    <col min="12035" max="12035" width="9.75" style="5" customWidth="1"/>
    <col min="12036" max="12038" width="10.5" style="5" customWidth="1"/>
    <col min="12039" max="12039" width="9.5" style="5" customWidth="1"/>
    <col min="12040" max="12040" width="8.75" style="5" customWidth="1"/>
    <col min="12041" max="12041" width="10.5" style="5" customWidth="1"/>
    <col min="12042" max="12042" width="6.33203125" style="5" customWidth="1"/>
    <col min="12043" max="12043" width="12" style="5" customWidth="1"/>
    <col min="12044" max="12044" width="10.08203125" style="5" customWidth="1"/>
    <col min="12045" max="12045" width="11.25" style="5" customWidth="1"/>
    <col min="12046" max="12046" width="11" style="5" customWidth="1"/>
    <col min="12047" max="12047" width="11.08203125" style="5" customWidth="1"/>
    <col min="12048" max="12048" width="11" style="5" customWidth="1"/>
    <col min="12049" max="12049" width="11.08203125" style="5" customWidth="1"/>
    <col min="12050" max="12051" width="11" style="5" customWidth="1"/>
    <col min="12052" max="12052" width="9.75" style="5" customWidth="1"/>
    <col min="12053" max="12282" width="11" style="5"/>
    <col min="12283" max="12283" width="6.75" style="5" customWidth="1"/>
    <col min="12284" max="12284" width="4.5" style="5" customWidth="1"/>
    <col min="12285" max="12285" width="8" style="5" customWidth="1"/>
    <col min="12286" max="12286" width="0" style="5" hidden="1" customWidth="1"/>
    <col min="12287" max="12287" width="39.25" style="5" customWidth="1"/>
    <col min="12288" max="12288" width="9.25" style="5" customWidth="1"/>
    <col min="12289" max="12289" width="9.75" style="5" customWidth="1"/>
    <col min="12290" max="12290" width="7.75" style="5" customWidth="1"/>
    <col min="12291" max="12291" width="9.75" style="5" customWidth="1"/>
    <col min="12292" max="12294" width="10.5" style="5" customWidth="1"/>
    <col min="12295" max="12295" width="9.5" style="5" customWidth="1"/>
    <col min="12296" max="12296" width="8.75" style="5" customWidth="1"/>
    <col min="12297" max="12297" width="10.5" style="5" customWidth="1"/>
    <col min="12298" max="12298" width="6.33203125" style="5" customWidth="1"/>
    <col min="12299" max="12299" width="12" style="5" customWidth="1"/>
    <col min="12300" max="12300" width="10.08203125" style="5" customWidth="1"/>
    <col min="12301" max="12301" width="11.25" style="5" customWidth="1"/>
    <col min="12302" max="12302" width="11" style="5" customWidth="1"/>
    <col min="12303" max="12303" width="11.08203125" style="5" customWidth="1"/>
    <col min="12304" max="12304" width="11" style="5" customWidth="1"/>
    <col min="12305" max="12305" width="11.08203125" style="5" customWidth="1"/>
    <col min="12306" max="12307" width="11" style="5" customWidth="1"/>
    <col min="12308" max="12308" width="9.75" style="5" customWidth="1"/>
    <col min="12309" max="12538" width="11" style="5"/>
    <col min="12539" max="12539" width="6.75" style="5" customWidth="1"/>
    <col min="12540" max="12540" width="4.5" style="5" customWidth="1"/>
    <col min="12541" max="12541" width="8" style="5" customWidth="1"/>
    <col min="12542" max="12542" width="0" style="5" hidden="1" customWidth="1"/>
    <col min="12543" max="12543" width="39.25" style="5" customWidth="1"/>
    <col min="12544" max="12544" width="9.25" style="5" customWidth="1"/>
    <col min="12545" max="12545" width="9.75" style="5" customWidth="1"/>
    <col min="12546" max="12546" width="7.75" style="5" customWidth="1"/>
    <col min="12547" max="12547" width="9.75" style="5" customWidth="1"/>
    <col min="12548" max="12550" width="10.5" style="5" customWidth="1"/>
    <col min="12551" max="12551" width="9.5" style="5" customWidth="1"/>
    <col min="12552" max="12552" width="8.75" style="5" customWidth="1"/>
    <col min="12553" max="12553" width="10.5" style="5" customWidth="1"/>
    <col min="12554" max="12554" width="6.33203125" style="5" customWidth="1"/>
    <col min="12555" max="12555" width="12" style="5" customWidth="1"/>
    <col min="12556" max="12556" width="10.08203125" style="5" customWidth="1"/>
    <col min="12557" max="12557" width="11.25" style="5" customWidth="1"/>
    <col min="12558" max="12558" width="11" style="5" customWidth="1"/>
    <col min="12559" max="12559" width="11.08203125" style="5" customWidth="1"/>
    <col min="12560" max="12560" width="11" style="5" customWidth="1"/>
    <col min="12561" max="12561" width="11.08203125" style="5" customWidth="1"/>
    <col min="12562" max="12563" width="11" style="5" customWidth="1"/>
    <col min="12564" max="12564" width="9.75" style="5" customWidth="1"/>
    <col min="12565" max="12794" width="11" style="5"/>
    <col min="12795" max="12795" width="6.75" style="5" customWidth="1"/>
    <col min="12796" max="12796" width="4.5" style="5" customWidth="1"/>
    <col min="12797" max="12797" width="8" style="5" customWidth="1"/>
    <col min="12798" max="12798" width="0" style="5" hidden="1" customWidth="1"/>
    <col min="12799" max="12799" width="39.25" style="5" customWidth="1"/>
    <col min="12800" max="12800" width="9.25" style="5" customWidth="1"/>
    <col min="12801" max="12801" width="9.75" style="5" customWidth="1"/>
    <col min="12802" max="12802" width="7.75" style="5" customWidth="1"/>
    <col min="12803" max="12803" width="9.75" style="5" customWidth="1"/>
    <col min="12804" max="12806" width="10.5" style="5" customWidth="1"/>
    <col min="12807" max="12807" width="9.5" style="5" customWidth="1"/>
    <col min="12808" max="12808" width="8.75" style="5" customWidth="1"/>
    <col min="12809" max="12809" width="10.5" style="5" customWidth="1"/>
    <col min="12810" max="12810" width="6.33203125" style="5" customWidth="1"/>
    <col min="12811" max="12811" width="12" style="5" customWidth="1"/>
    <col min="12812" max="12812" width="10.08203125" style="5" customWidth="1"/>
    <col min="12813" max="12813" width="11.25" style="5" customWidth="1"/>
    <col min="12814" max="12814" width="11" style="5" customWidth="1"/>
    <col min="12815" max="12815" width="11.08203125" style="5" customWidth="1"/>
    <col min="12816" max="12816" width="11" style="5" customWidth="1"/>
    <col min="12817" max="12817" width="11.08203125" style="5" customWidth="1"/>
    <col min="12818" max="12819" width="11" style="5" customWidth="1"/>
    <col min="12820" max="12820" width="9.75" style="5" customWidth="1"/>
    <col min="12821" max="13050" width="11" style="5"/>
    <col min="13051" max="13051" width="6.75" style="5" customWidth="1"/>
    <col min="13052" max="13052" width="4.5" style="5" customWidth="1"/>
    <col min="13053" max="13053" width="8" style="5" customWidth="1"/>
    <col min="13054" max="13054" width="0" style="5" hidden="1" customWidth="1"/>
    <col min="13055" max="13055" width="39.25" style="5" customWidth="1"/>
    <col min="13056" max="13056" width="9.25" style="5" customWidth="1"/>
    <col min="13057" max="13057" width="9.75" style="5" customWidth="1"/>
    <col min="13058" max="13058" width="7.75" style="5" customWidth="1"/>
    <col min="13059" max="13059" width="9.75" style="5" customWidth="1"/>
    <col min="13060" max="13062" width="10.5" style="5" customWidth="1"/>
    <col min="13063" max="13063" width="9.5" style="5" customWidth="1"/>
    <col min="13064" max="13064" width="8.75" style="5" customWidth="1"/>
    <col min="13065" max="13065" width="10.5" style="5" customWidth="1"/>
    <col min="13066" max="13066" width="6.33203125" style="5" customWidth="1"/>
    <col min="13067" max="13067" width="12" style="5" customWidth="1"/>
    <col min="13068" max="13068" width="10.08203125" style="5" customWidth="1"/>
    <col min="13069" max="13069" width="11.25" style="5" customWidth="1"/>
    <col min="13070" max="13070" width="11" style="5" customWidth="1"/>
    <col min="13071" max="13071" width="11.08203125" style="5" customWidth="1"/>
    <col min="13072" max="13072" width="11" style="5" customWidth="1"/>
    <col min="13073" max="13073" width="11.08203125" style="5" customWidth="1"/>
    <col min="13074" max="13075" width="11" style="5" customWidth="1"/>
    <col min="13076" max="13076" width="9.75" style="5" customWidth="1"/>
    <col min="13077" max="13306" width="11" style="5"/>
    <col min="13307" max="13307" width="6.75" style="5" customWidth="1"/>
    <col min="13308" max="13308" width="4.5" style="5" customWidth="1"/>
    <col min="13309" max="13309" width="8" style="5" customWidth="1"/>
    <col min="13310" max="13310" width="0" style="5" hidden="1" customWidth="1"/>
    <col min="13311" max="13311" width="39.25" style="5" customWidth="1"/>
    <col min="13312" max="13312" width="9.25" style="5" customWidth="1"/>
    <col min="13313" max="13313" width="9.75" style="5" customWidth="1"/>
    <col min="13314" max="13314" width="7.75" style="5" customWidth="1"/>
    <col min="13315" max="13315" width="9.75" style="5" customWidth="1"/>
    <col min="13316" max="13318" width="10.5" style="5" customWidth="1"/>
    <col min="13319" max="13319" width="9.5" style="5" customWidth="1"/>
    <col min="13320" max="13320" width="8.75" style="5" customWidth="1"/>
    <col min="13321" max="13321" width="10.5" style="5" customWidth="1"/>
    <col min="13322" max="13322" width="6.33203125" style="5" customWidth="1"/>
    <col min="13323" max="13323" width="12" style="5" customWidth="1"/>
    <col min="13324" max="13324" width="10.08203125" style="5" customWidth="1"/>
    <col min="13325" max="13325" width="11.25" style="5" customWidth="1"/>
    <col min="13326" max="13326" width="11" style="5" customWidth="1"/>
    <col min="13327" max="13327" width="11.08203125" style="5" customWidth="1"/>
    <col min="13328" max="13328" width="11" style="5" customWidth="1"/>
    <col min="13329" max="13329" width="11.08203125" style="5" customWidth="1"/>
    <col min="13330" max="13331" width="11" style="5" customWidth="1"/>
    <col min="13332" max="13332" width="9.75" style="5" customWidth="1"/>
    <col min="13333" max="13562" width="11" style="5"/>
    <col min="13563" max="13563" width="6.75" style="5" customWidth="1"/>
    <col min="13564" max="13564" width="4.5" style="5" customWidth="1"/>
    <col min="13565" max="13565" width="8" style="5" customWidth="1"/>
    <col min="13566" max="13566" width="0" style="5" hidden="1" customWidth="1"/>
    <col min="13567" max="13567" width="39.25" style="5" customWidth="1"/>
    <col min="13568" max="13568" width="9.25" style="5" customWidth="1"/>
    <col min="13569" max="13569" width="9.75" style="5" customWidth="1"/>
    <col min="13570" max="13570" width="7.75" style="5" customWidth="1"/>
    <col min="13571" max="13571" width="9.75" style="5" customWidth="1"/>
    <col min="13572" max="13574" width="10.5" style="5" customWidth="1"/>
    <col min="13575" max="13575" width="9.5" style="5" customWidth="1"/>
    <col min="13576" max="13576" width="8.75" style="5" customWidth="1"/>
    <col min="13577" max="13577" width="10.5" style="5" customWidth="1"/>
    <col min="13578" max="13578" width="6.33203125" style="5" customWidth="1"/>
    <col min="13579" max="13579" width="12" style="5" customWidth="1"/>
    <col min="13580" max="13580" width="10.08203125" style="5" customWidth="1"/>
    <col min="13581" max="13581" width="11.25" style="5" customWidth="1"/>
    <col min="13582" max="13582" width="11" style="5" customWidth="1"/>
    <col min="13583" max="13583" width="11.08203125" style="5" customWidth="1"/>
    <col min="13584" max="13584" width="11" style="5" customWidth="1"/>
    <col min="13585" max="13585" width="11.08203125" style="5" customWidth="1"/>
    <col min="13586" max="13587" width="11" style="5" customWidth="1"/>
    <col min="13588" max="13588" width="9.75" style="5" customWidth="1"/>
    <col min="13589" max="13818" width="11" style="5"/>
    <col min="13819" max="13819" width="6.75" style="5" customWidth="1"/>
    <col min="13820" max="13820" width="4.5" style="5" customWidth="1"/>
    <col min="13821" max="13821" width="8" style="5" customWidth="1"/>
    <col min="13822" max="13822" width="0" style="5" hidden="1" customWidth="1"/>
    <col min="13823" max="13823" width="39.25" style="5" customWidth="1"/>
    <col min="13824" max="13824" width="9.25" style="5" customWidth="1"/>
    <col min="13825" max="13825" width="9.75" style="5" customWidth="1"/>
    <col min="13826" max="13826" width="7.75" style="5" customWidth="1"/>
    <col min="13827" max="13827" width="9.75" style="5" customWidth="1"/>
    <col min="13828" max="13830" width="10.5" style="5" customWidth="1"/>
    <col min="13831" max="13831" width="9.5" style="5" customWidth="1"/>
    <col min="13832" max="13832" width="8.75" style="5" customWidth="1"/>
    <col min="13833" max="13833" width="10.5" style="5" customWidth="1"/>
    <col min="13834" max="13834" width="6.33203125" style="5" customWidth="1"/>
    <col min="13835" max="13835" width="12" style="5" customWidth="1"/>
    <col min="13836" max="13836" width="10.08203125" style="5" customWidth="1"/>
    <col min="13837" max="13837" width="11.25" style="5" customWidth="1"/>
    <col min="13838" max="13838" width="11" style="5" customWidth="1"/>
    <col min="13839" max="13839" width="11.08203125" style="5" customWidth="1"/>
    <col min="13840" max="13840" width="11" style="5" customWidth="1"/>
    <col min="13841" max="13841" width="11.08203125" style="5" customWidth="1"/>
    <col min="13842" max="13843" width="11" style="5" customWidth="1"/>
    <col min="13844" max="13844" width="9.75" style="5" customWidth="1"/>
    <col min="13845" max="14074" width="11" style="5"/>
    <col min="14075" max="14075" width="6.75" style="5" customWidth="1"/>
    <col min="14076" max="14076" width="4.5" style="5" customWidth="1"/>
    <col min="14077" max="14077" width="8" style="5" customWidth="1"/>
    <col min="14078" max="14078" width="0" style="5" hidden="1" customWidth="1"/>
    <col min="14079" max="14079" width="39.25" style="5" customWidth="1"/>
    <col min="14080" max="14080" width="9.25" style="5" customWidth="1"/>
    <col min="14081" max="14081" width="9.75" style="5" customWidth="1"/>
    <col min="14082" max="14082" width="7.75" style="5" customWidth="1"/>
    <col min="14083" max="14083" width="9.75" style="5" customWidth="1"/>
    <col min="14084" max="14086" width="10.5" style="5" customWidth="1"/>
    <col min="14087" max="14087" width="9.5" style="5" customWidth="1"/>
    <col min="14088" max="14088" width="8.75" style="5" customWidth="1"/>
    <col min="14089" max="14089" width="10.5" style="5" customWidth="1"/>
    <col min="14090" max="14090" width="6.33203125" style="5" customWidth="1"/>
    <col min="14091" max="14091" width="12" style="5" customWidth="1"/>
    <col min="14092" max="14092" width="10.08203125" style="5" customWidth="1"/>
    <col min="14093" max="14093" width="11.25" style="5" customWidth="1"/>
    <col min="14094" max="14094" width="11" style="5" customWidth="1"/>
    <col min="14095" max="14095" width="11.08203125" style="5" customWidth="1"/>
    <col min="14096" max="14096" width="11" style="5" customWidth="1"/>
    <col min="14097" max="14097" width="11.08203125" style="5" customWidth="1"/>
    <col min="14098" max="14099" width="11" style="5" customWidth="1"/>
    <col min="14100" max="14100" width="9.75" style="5" customWidth="1"/>
    <col min="14101" max="14330" width="11" style="5"/>
    <col min="14331" max="14331" width="6.75" style="5" customWidth="1"/>
    <col min="14332" max="14332" width="4.5" style="5" customWidth="1"/>
    <col min="14333" max="14333" width="8" style="5" customWidth="1"/>
    <col min="14334" max="14334" width="0" style="5" hidden="1" customWidth="1"/>
    <col min="14335" max="14335" width="39.25" style="5" customWidth="1"/>
    <col min="14336" max="14336" width="9.25" style="5" customWidth="1"/>
    <col min="14337" max="14337" width="9.75" style="5" customWidth="1"/>
    <col min="14338" max="14338" width="7.75" style="5" customWidth="1"/>
    <col min="14339" max="14339" width="9.75" style="5" customWidth="1"/>
    <col min="14340" max="14342" width="10.5" style="5" customWidth="1"/>
    <col min="14343" max="14343" width="9.5" style="5" customWidth="1"/>
    <col min="14344" max="14344" width="8.75" style="5" customWidth="1"/>
    <col min="14345" max="14345" width="10.5" style="5" customWidth="1"/>
    <col min="14346" max="14346" width="6.33203125" style="5" customWidth="1"/>
    <col min="14347" max="14347" width="12" style="5" customWidth="1"/>
    <col min="14348" max="14348" width="10.08203125" style="5" customWidth="1"/>
    <col min="14349" max="14349" width="11.25" style="5" customWidth="1"/>
    <col min="14350" max="14350" width="11" style="5" customWidth="1"/>
    <col min="14351" max="14351" width="11.08203125" style="5" customWidth="1"/>
    <col min="14352" max="14352" width="11" style="5" customWidth="1"/>
    <col min="14353" max="14353" width="11.08203125" style="5" customWidth="1"/>
    <col min="14354" max="14355" width="11" style="5" customWidth="1"/>
    <col min="14356" max="14356" width="9.75" style="5" customWidth="1"/>
    <col min="14357" max="14586" width="11" style="5"/>
    <col min="14587" max="14587" width="6.75" style="5" customWidth="1"/>
    <col min="14588" max="14588" width="4.5" style="5" customWidth="1"/>
    <col min="14589" max="14589" width="8" style="5" customWidth="1"/>
    <col min="14590" max="14590" width="0" style="5" hidden="1" customWidth="1"/>
    <col min="14591" max="14591" width="39.25" style="5" customWidth="1"/>
    <col min="14592" max="14592" width="9.25" style="5" customWidth="1"/>
    <col min="14593" max="14593" width="9.75" style="5" customWidth="1"/>
    <col min="14594" max="14594" width="7.75" style="5" customWidth="1"/>
    <col min="14595" max="14595" width="9.75" style="5" customWidth="1"/>
    <col min="14596" max="14598" width="10.5" style="5" customWidth="1"/>
    <col min="14599" max="14599" width="9.5" style="5" customWidth="1"/>
    <col min="14600" max="14600" width="8.75" style="5" customWidth="1"/>
    <col min="14601" max="14601" width="10.5" style="5" customWidth="1"/>
    <col min="14602" max="14602" width="6.33203125" style="5" customWidth="1"/>
    <col min="14603" max="14603" width="12" style="5" customWidth="1"/>
    <col min="14604" max="14604" width="10.08203125" style="5" customWidth="1"/>
    <col min="14605" max="14605" width="11.25" style="5" customWidth="1"/>
    <col min="14606" max="14606" width="11" style="5" customWidth="1"/>
    <col min="14607" max="14607" width="11.08203125" style="5" customWidth="1"/>
    <col min="14608" max="14608" width="11" style="5" customWidth="1"/>
    <col min="14609" max="14609" width="11.08203125" style="5" customWidth="1"/>
    <col min="14610" max="14611" width="11" style="5" customWidth="1"/>
    <col min="14612" max="14612" width="9.75" style="5" customWidth="1"/>
    <col min="14613" max="14842" width="11" style="5"/>
    <col min="14843" max="14843" width="6.75" style="5" customWidth="1"/>
    <col min="14844" max="14844" width="4.5" style="5" customWidth="1"/>
    <col min="14845" max="14845" width="8" style="5" customWidth="1"/>
    <col min="14846" max="14846" width="0" style="5" hidden="1" customWidth="1"/>
    <col min="14847" max="14847" width="39.25" style="5" customWidth="1"/>
    <col min="14848" max="14848" width="9.25" style="5" customWidth="1"/>
    <col min="14849" max="14849" width="9.75" style="5" customWidth="1"/>
    <col min="14850" max="14850" width="7.75" style="5" customWidth="1"/>
    <col min="14851" max="14851" width="9.75" style="5" customWidth="1"/>
    <col min="14852" max="14854" width="10.5" style="5" customWidth="1"/>
    <col min="14855" max="14855" width="9.5" style="5" customWidth="1"/>
    <col min="14856" max="14856" width="8.75" style="5" customWidth="1"/>
    <col min="14857" max="14857" width="10.5" style="5" customWidth="1"/>
    <col min="14858" max="14858" width="6.33203125" style="5" customWidth="1"/>
    <col min="14859" max="14859" width="12" style="5" customWidth="1"/>
    <col min="14860" max="14860" width="10.08203125" style="5" customWidth="1"/>
    <col min="14861" max="14861" width="11.25" style="5" customWidth="1"/>
    <col min="14862" max="14862" width="11" style="5" customWidth="1"/>
    <col min="14863" max="14863" width="11.08203125" style="5" customWidth="1"/>
    <col min="14864" max="14864" width="11" style="5" customWidth="1"/>
    <col min="14865" max="14865" width="11.08203125" style="5" customWidth="1"/>
    <col min="14866" max="14867" width="11" style="5" customWidth="1"/>
    <col min="14868" max="14868" width="9.75" style="5" customWidth="1"/>
    <col min="14869" max="15098" width="11" style="5"/>
    <col min="15099" max="15099" width="6.75" style="5" customWidth="1"/>
    <col min="15100" max="15100" width="4.5" style="5" customWidth="1"/>
    <col min="15101" max="15101" width="8" style="5" customWidth="1"/>
    <col min="15102" max="15102" width="0" style="5" hidden="1" customWidth="1"/>
    <col min="15103" max="15103" width="39.25" style="5" customWidth="1"/>
    <col min="15104" max="15104" width="9.25" style="5" customWidth="1"/>
    <col min="15105" max="15105" width="9.75" style="5" customWidth="1"/>
    <col min="15106" max="15106" width="7.75" style="5" customWidth="1"/>
    <col min="15107" max="15107" width="9.75" style="5" customWidth="1"/>
    <col min="15108" max="15110" width="10.5" style="5" customWidth="1"/>
    <col min="15111" max="15111" width="9.5" style="5" customWidth="1"/>
    <col min="15112" max="15112" width="8.75" style="5" customWidth="1"/>
    <col min="15113" max="15113" width="10.5" style="5" customWidth="1"/>
    <col min="15114" max="15114" width="6.33203125" style="5" customWidth="1"/>
    <col min="15115" max="15115" width="12" style="5" customWidth="1"/>
    <col min="15116" max="15116" width="10.08203125" style="5" customWidth="1"/>
    <col min="15117" max="15117" width="11.25" style="5" customWidth="1"/>
    <col min="15118" max="15118" width="11" style="5" customWidth="1"/>
    <col min="15119" max="15119" width="11.08203125" style="5" customWidth="1"/>
    <col min="15120" max="15120" width="11" style="5" customWidth="1"/>
    <col min="15121" max="15121" width="11.08203125" style="5" customWidth="1"/>
    <col min="15122" max="15123" width="11" style="5" customWidth="1"/>
    <col min="15124" max="15124" width="9.75" style="5" customWidth="1"/>
    <col min="15125" max="15354" width="11" style="5"/>
    <col min="15355" max="15355" width="6.75" style="5" customWidth="1"/>
    <col min="15356" max="15356" width="4.5" style="5" customWidth="1"/>
    <col min="15357" max="15357" width="8" style="5" customWidth="1"/>
    <col min="15358" max="15358" width="0" style="5" hidden="1" customWidth="1"/>
    <col min="15359" max="15359" width="39.25" style="5" customWidth="1"/>
    <col min="15360" max="15360" width="9.25" style="5" customWidth="1"/>
    <col min="15361" max="15361" width="9.75" style="5" customWidth="1"/>
    <col min="15362" max="15362" width="7.75" style="5" customWidth="1"/>
    <col min="15363" max="15363" width="9.75" style="5" customWidth="1"/>
    <col min="15364" max="15366" width="10.5" style="5" customWidth="1"/>
    <col min="15367" max="15367" width="9.5" style="5" customWidth="1"/>
    <col min="15368" max="15368" width="8.75" style="5" customWidth="1"/>
    <col min="15369" max="15369" width="10.5" style="5" customWidth="1"/>
    <col min="15370" max="15370" width="6.33203125" style="5" customWidth="1"/>
    <col min="15371" max="15371" width="12" style="5" customWidth="1"/>
    <col min="15372" max="15372" width="10.08203125" style="5" customWidth="1"/>
    <col min="15373" max="15373" width="11.25" style="5" customWidth="1"/>
    <col min="15374" max="15374" width="11" style="5" customWidth="1"/>
    <col min="15375" max="15375" width="11.08203125" style="5" customWidth="1"/>
    <col min="15376" max="15376" width="11" style="5" customWidth="1"/>
    <col min="15377" max="15377" width="11.08203125" style="5" customWidth="1"/>
    <col min="15378" max="15379" width="11" style="5" customWidth="1"/>
    <col min="15380" max="15380" width="9.75" style="5" customWidth="1"/>
    <col min="15381" max="15610" width="11" style="5"/>
    <col min="15611" max="15611" width="6.75" style="5" customWidth="1"/>
    <col min="15612" max="15612" width="4.5" style="5" customWidth="1"/>
    <col min="15613" max="15613" width="8" style="5" customWidth="1"/>
    <col min="15614" max="15614" width="0" style="5" hidden="1" customWidth="1"/>
    <col min="15615" max="15615" width="39.25" style="5" customWidth="1"/>
    <col min="15616" max="15616" width="9.25" style="5" customWidth="1"/>
    <col min="15617" max="15617" width="9.75" style="5" customWidth="1"/>
    <col min="15618" max="15618" width="7.75" style="5" customWidth="1"/>
    <col min="15619" max="15619" width="9.75" style="5" customWidth="1"/>
    <col min="15620" max="15622" width="10.5" style="5" customWidth="1"/>
    <col min="15623" max="15623" width="9.5" style="5" customWidth="1"/>
    <col min="15624" max="15624" width="8.75" style="5" customWidth="1"/>
    <col min="15625" max="15625" width="10.5" style="5" customWidth="1"/>
    <col min="15626" max="15626" width="6.33203125" style="5" customWidth="1"/>
    <col min="15627" max="15627" width="12" style="5" customWidth="1"/>
    <col min="15628" max="15628" width="10.08203125" style="5" customWidth="1"/>
    <col min="15629" max="15629" width="11.25" style="5" customWidth="1"/>
    <col min="15630" max="15630" width="11" style="5" customWidth="1"/>
    <col min="15631" max="15631" width="11.08203125" style="5" customWidth="1"/>
    <col min="15632" max="15632" width="11" style="5" customWidth="1"/>
    <col min="15633" max="15633" width="11.08203125" style="5" customWidth="1"/>
    <col min="15634" max="15635" width="11" style="5" customWidth="1"/>
    <col min="15636" max="15636" width="9.75" style="5" customWidth="1"/>
    <col min="15637" max="15866" width="11" style="5"/>
    <col min="15867" max="15867" width="6.75" style="5" customWidth="1"/>
    <col min="15868" max="15868" width="4.5" style="5" customWidth="1"/>
    <col min="15869" max="15869" width="8" style="5" customWidth="1"/>
    <col min="15870" max="15870" width="0" style="5" hidden="1" customWidth="1"/>
    <col min="15871" max="15871" width="39.25" style="5" customWidth="1"/>
    <col min="15872" max="15872" width="9.25" style="5" customWidth="1"/>
    <col min="15873" max="15873" width="9.75" style="5" customWidth="1"/>
    <col min="15874" max="15874" width="7.75" style="5" customWidth="1"/>
    <col min="15875" max="15875" width="9.75" style="5" customWidth="1"/>
    <col min="15876" max="15878" width="10.5" style="5" customWidth="1"/>
    <col min="15879" max="15879" width="9.5" style="5" customWidth="1"/>
    <col min="15880" max="15880" width="8.75" style="5" customWidth="1"/>
    <col min="15881" max="15881" width="10.5" style="5" customWidth="1"/>
    <col min="15882" max="15882" width="6.33203125" style="5" customWidth="1"/>
    <col min="15883" max="15883" width="12" style="5" customWidth="1"/>
    <col min="15884" max="15884" width="10.08203125" style="5" customWidth="1"/>
    <col min="15885" max="15885" width="11.25" style="5" customWidth="1"/>
    <col min="15886" max="15886" width="11" style="5" customWidth="1"/>
    <col min="15887" max="15887" width="11.08203125" style="5" customWidth="1"/>
    <col min="15888" max="15888" width="11" style="5" customWidth="1"/>
    <col min="15889" max="15889" width="11.08203125" style="5" customWidth="1"/>
    <col min="15890" max="15891" width="11" style="5" customWidth="1"/>
    <col min="15892" max="15892" width="9.75" style="5" customWidth="1"/>
    <col min="15893" max="16122" width="11" style="5"/>
    <col min="16123" max="16123" width="6.75" style="5" customWidth="1"/>
    <col min="16124" max="16124" width="4.5" style="5" customWidth="1"/>
    <col min="16125" max="16125" width="8" style="5" customWidth="1"/>
    <col min="16126" max="16126" width="0" style="5" hidden="1" customWidth="1"/>
    <col min="16127" max="16127" width="39.25" style="5" customWidth="1"/>
    <col min="16128" max="16128" width="9.25" style="5" customWidth="1"/>
    <col min="16129" max="16129" width="9.75" style="5" customWidth="1"/>
    <col min="16130" max="16130" width="7.75" style="5" customWidth="1"/>
    <col min="16131" max="16131" width="9.75" style="5" customWidth="1"/>
    <col min="16132" max="16134" width="10.5" style="5" customWidth="1"/>
    <col min="16135" max="16135" width="9.5" style="5" customWidth="1"/>
    <col min="16136" max="16136" width="8.75" style="5" customWidth="1"/>
    <col min="16137" max="16137" width="10.5" style="5" customWidth="1"/>
    <col min="16138" max="16138" width="6.33203125" style="5" customWidth="1"/>
    <col min="16139" max="16139" width="12" style="5" customWidth="1"/>
    <col min="16140" max="16140" width="10.08203125" style="5" customWidth="1"/>
    <col min="16141" max="16141" width="11.25" style="5" customWidth="1"/>
    <col min="16142" max="16142" width="11" style="5" customWidth="1"/>
    <col min="16143" max="16143" width="11.08203125" style="5" customWidth="1"/>
    <col min="16144" max="16144" width="11" style="5" customWidth="1"/>
    <col min="16145" max="16145" width="11.08203125" style="5" customWidth="1"/>
    <col min="16146" max="16147" width="11" style="5" customWidth="1"/>
    <col min="16148" max="16148" width="9.75" style="5" customWidth="1"/>
    <col min="16149" max="16384" width="11" style="5"/>
  </cols>
  <sheetData>
    <row r="1" spans="1:21" s="1" customFormat="1" ht="19" customHeight="1" x14ac:dyDescent="0.3">
      <c r="A1" s="6" t="s">
        <v>620</v>
      </c>
      <c r="B1" s="6" t="s">
        <v>621</v>
      </c>
      <c r="C1" s="6" t="s">
        <v>622</v>
      </c>
      <c r="D1" s="42" t="s">
        <v>623</v>
      </c>
      <c r="E1" s="43" t="s">
        <v>624</v>
      </c>
      <c r="F1" s="20" t="s">
        <v>1266</v>
      </c>
      <c r="G1" s="20" t="s">
        <v>1267</v>
      </c>
      <c r="H1" s="20" t="s">
        <v>1268</v>
      </c>
      <c r="I1" s="7" t="s">
        <v>1269</v>
      </c>
      <c r="J1" s="7" t="s">
        <v>1270</v>
      </c>
      <c r="K1" s="8" t="s">
        <v>626</v>
      </c>
      <c r="L1" s="8" t="s">
        <v>1271</v>
      </c>
      <c r="M1" s="8" t="s">
        <v>1272</v>
      </c>
      <c r="N1" s="9" t="s">
        <v>627</v>
      </c>
      <c r="O1" s="8" t="s">
        <v>628</v>
      </c>
      <c r="P1" s="15" t="s">
        <v>629</v>
      </c>
      <c r="Q1" s="8" t="s">
        <v>1273</v>
      </c>
      <c r="R1" s="40" t="s">
        <v>630</v>
      </c>
      <c r="S1" s="40" t="s">
        <v>1274</v>
      </c>
      <c r="T1" s="40" t="s">
        <v>1275</v>
      </c>
      <c r="U1" s="40" t="s">
        <v>1276</v>
      </c>
    </row>
    <row r="2" spans="1:21" ht="15.75" customHeight="1" x14ac:dyDescent="0.35">
      <c r="A2" s="12">
        <v>10945</v>
      </c>
      <c r="B2" s="12">
        <v>2023</v>
      </c>
      <c r="C2" s="44" t="s">
        <v>941</v>
      </c>
      <c r="D2" s="35" t="s">
        <v>6</v>
      </c>
      <c r="E2" s="13" t="s">
        <v>631</v>
      </c>
      <c r="F2" s="21">
        <v>25500</v>
      </c>
      <c r="G2" s="21">
        <v>16000</v>
      </c>
      <c r="H2" s="21">
        <v>21500</v>
      </c>
      <c r="I2" s="3">
        <f>J2*K2</f>
        <v>20000</v>
      </c>
      <c r="J2" s="2">
        <v>20000</v>
      </c>
      <c r="K2" s="3">
        <v>1</v>
      </c>
      <c r="L2" s="3">
        <v>1</v>
      </c>
      <c r="M2" s="3" t="s">
        <v>632</v>
      </c>
      <c r="N2" s="10" t="s">
        <v>290</v>
      </c>
      <c r="O2" s="3"/>
      <c r="P2" s="45" t="s">
        <v>655</v>
      </c>
      <c r="Q2" s="38">
        <v>202209</v>
      </c>
      <c r="R2" s="21">
        <f t="shared" ref="R2:R65" si="0">J2/4</f>
        <v>5000</v>
      </c>
      <c r="S2" s="21">
        <f>J2/4</f>
        <v>5000</v>
      </c>
      <c r="T2" s="21">
        <f>J2/4</f>
        <v>5000</v>
      </c>
      <c r="U2" s="21">
        <f>J2/4</f>
        <v>5000</v>
      </c>
    </row>
    <row r="3" spans="1:21" ht="15.75" customHeight="1" x14ac:dyDescent="0.35">
      <c r="A3" s="12">
        <v>10945</v>
      </c>
      <c r="B3" s="12">
        <v>2023</v>
      </c>
      <c r="C3" s="44" t="s">
        <v>942</v>
      </c>
      <c r="D3" s="46" t="s">
        <v>7</v>
      </c>
      <c r="E3" s="13" t="s">
        <v>625</v>
      </c>
      <c r="F3" s="21">
        <v>13</v>
      </c>
      <c r="G3" s="21">
        <v>110</v>
      </c>
      <c r="H3" s="21">
        <v>80</v>
      </c>
      <c r="I3" s="3">
        <f>J3*K3</f>
        <v>2271.7200000000003</v>
      </c>
      <c r="J3" s="2">
        <v>44</v>
      </c>
      <c r="K3" s="3">
        <v>51.63</v>
      </c>
      <c r="L3" s="3">
        <v>1</v>
      </c>
      <c r="M3" s="3" t="s">
        <v>632</v>
      </c>
      <c r="N3" s="10" t="s">
        <v>291</v>
      </c>
      <c r="O3" s="3"/>
      <c r="P3" s="45" t="s">
        <v>928</v>
      </c>
      <c r="Q3" s="38">
        <v>202209</v>
      </c>
      <c r="R3" s="21">
        <f t="shared" si="0"/>
        <v>11</v>
      </c>
      <c r="S3" s="21">
        <f>J3/4</f>
        <v>11</v>
      </c>
      <c r="T3" s="21">
        <f>J3/4</f>
        <v>11</v>
      </c>
      <c r="U3" s="21">
        <f>J3/4</f>
        <v>11</v>
      </c>
    </row>
    <row r="4" spans="1:21" ht="15.75" customHeight="1" x14ac:dyDescent="0.35">
      <c r="A4" s="12">
        <v>10945</v>
      </c>
      <c r="B4" s="12">
        <v>2023</v>
      </c>
      <c r="C4" s="44" t="s">
        <v>943</v>
      </c>
      <c r="D4" s="35" t="s">
        <v>8</v>
      </c>
      <c r="E4" s="13" t="s">
        <v>625</v>
      </c>
      <c r="F4" s="21">
        <v>2088</v>
      </c>
      <c r="G4" s="21">
        <v>1260</v>
      </c>
      <c r="H4" s="21">
        <v>1600</v>
      </c>
      <c r="I4" s="3">
        <f t="shared" ref="I4:I67" si="1">J4*K4</f>
        <v>1740</v>
      </c>
      <c r="J4" s="2">
        <v>1200</v>
      </c>
      <c r="K4" s="3">
        <v>1.45</v>
      </c>
      <c r="L4" s="3">
        <v>1</v>
      </c>
      <c r="M4" s="3" t="s">
        <v>5</v>
      </c>
      <c r="N4" s="10" t="s">
        <v>292</v>
      </c>
      <c r="O4" s="3"/>
      <c r="P4" s="45" t="s">
        <v>656</v>
      </c>
      <c r="Q4" s="38">
        <v>202209</v>
      </c>
      <c r="R4" s="21">
        <f t="shared" si="0"/>
        <v>300</v>
      </c>
      <c r="S4" s="21">
        <f>J4/4</f>
        <v>300</v>
      </c>
      <c r="T4" s="21">
        <f>J4/4</f>
        <v>300</v>
      </c>
      <c r="U4" s="21">
        <f>J4/4</f>
        <v>300</v>
      </c>
    </row>
    <row r="5" spans="1:21" ht="15.75" customHeight="1" x14ac:dyDescent="0.35">
      <c r="A5" s="12">
        <v>10945</v>
      </c>
      <c r="B5" s="12">
        <v>2023</v>
      </c>
      <c r="C5" s="44" t="s">
        <v>944</v>
      </c>
      <c r="D5" s="35" t="s">
        <v>164</v>
      </c>
      <c r="E5" s="13" t="s">
        <v>625</v>
      </c>
      <c r="F5" s="21">
        <v>14</v>
      </c>
      <c r="G5" s="21">
        <v>44</v>
      </c>
      <c r="H5" s="21">
        <v>0</v>
      </c>
      <c r="I5" s="3">
        <f t="shared" si="1"/>
        <v>3272</v>
      </c>
      <c r="J5" s="2">
        <v>8</v>
      </c>
      <c r="K5" s="47">
        <v>409</v>
      </c>
      <c r="L5" s="3">
        <v>1</v>
      </c>
      <c r="M5" s="47" t="s">
        <v>633</v>
      </c>
      <c r="N5" s="10" t="s">
        <v>293</v>
      </c>
      <c r="O5" s="47"/>
      <c r="P5" s="45" t="s">
        <v>657</v>
      </c>
      <c r="Q5" s="38">
        <v>202209</v>
      </c>
      <c r="R5" s="21">
        <f t="shared" si="0"/>
        <v>2</v>
      </c>
      <c r="S5" s="21">
        <f>J5/4</f>
        <v>2</v>
      </c>
      <c r="T5" s="21">
        <f>J5/4</f>
        <v>2</v>
      </c>
      <c r="U5" s="21">
        <f>J5/4</f>
        <v>2</v>
      </c>
    </row>
    <row r="6" spans="1:21" ht="15" customHeight="1" x14ac:dyDescent="0.35">
      <c r="A6" s="12">
        <v>10945</v>
      </c>
      <c r="B6" s="12">
        <v>2023</v>
      </c>
      <c r="C6" s="44" t="s">
        <v>945</v>
      </c>
      <c r="D6" s="48" t="s">
        <v>9</v>
      </c>
      <c r="E6" s="13" t="s">
        <v>625</v>
      </c>
      <c r="F6" s="21">
        <v>330</v>
      </c>
      <c r="G6" s="21">
        <v>490</v>
      </c>
      <c r="H6" s="21">
        <v>480</v>
      </c>
      <c r="I6" s="3">
        <f t="shared" si="1"/>
        <v>1320</v>
      </c>
      <c r="J6" s="2">
        <v>220</v>
      </c>
      <c r="K6" s="3">
        <v>6</v>
      </c>
      <c r="L6" s="3">
        <v>1</v>
      </c>
      <c r="M6" s="3" t="s">
        <v>633</v>
      </c>
      <c r="N6" s="11">
        <v>810850</v>
      </c>
      <c r="O6" s="3"/>
      <c r="P6" s="49" t="s">
        <v>658</v>
      </c>
      <c r="Q6" s="38">
        <v>202209</v>
      </c>
      <c r="R6" s="21">
        <f t="shared" si="0"/>
        <v>55</v>
      </c>
      <c r="S6" s="21">
        <f>J6/4</f>
        <v>55</v>
      </c>
      <c r="T6" s="21">
        <f>J6/4</f>
        <v>55</v>
      </c>
      <c r="U6" s="21">
        <f>J6/4</f>
        <v>55</v>
      </c>
    </row>
    <row r="7" spans="1:21" ht="15.75" customHeight="1" x14ac:dyDescent="0.35">
      <c r="A7" s="12">
        <v>10945</v>
      </c>
      <c r="B7" s="12">
        <v>2023</v>
      </c>
      <c r="C7" s="44" t="s">
        <v>946</v>
      </c>
      <c r="D7" s="50" t="s">
        <v>213</v>
      </c>
      <c r="E7" s="13" t="s">
        <v>625</v>
      </c>
      <c r="F7" s="21">
        <v>240</v>
      </c>
      <c r="G7" s="21">
        <v>115</v>
      </c>
      <c r="H7" s="21">
        <v>200</v>
      </c>
      <c r="I7" s="3">
        <f t="shared" si="1"/>
        <v>1760</v>
      </c>
      <c r="J7" s="2">
        <v>160</v>
      </c>
      <c r="K7" s="3">
        <v>11</v>
      </c>
      <c r="L7" s="3">
        <v>1</v>
      </c>
      <c r="M7" s="3" t="s">
        <v>634</v>
      </c>
      <c r="N7" s="10" t="s">
        <v>294</v>
      </c>
      <c r="O7" s="3"/>
      <c r="P7" s="49" t="s">
        <v>659</v>
      </c>
      <c r="Q7" s="38">
        <v>202209</v>
      </c>
      <c r="R7" s="21">
        <f t="shared" si="0"/>
        <v>40</v>
      </c>
      <c r="S7" s="21">
        <f>J7/4</f>
        <v>40</v>
      </c>
      <c r="T7" s="21">
        <f>J7/4</f>
        <v>40</v>
      </c>
      <c r="U7" s="21">
        <f>J7/4</f>
        <v>40</v>
      </c>
    </row>
    <row r="8" spans="1:21" ht="15.75" customHeight="1" x14ac:dyDescent="0.35">
      <c r="A8" s="12">
        <v>10945</v>
      </c>
      <c r="B8" s="12">
        <v>2023</v>
      </c>
      <c r="C8" s="44" t="s">
        <v>947</v>
      </c>
      <c r="D8" s="51" t="s">
        <v>214</v>
      </c>
      <c r="E8" s="13" t="s">
        <v>625</v>
      </c>
      <c r="F8" s="21">
        <v>5280</v>
      </c>
      <c r="G8" s="21">
        <v>2400</v>
      </c>
      <c r="H8" s="21">
        <v>2520</v>
      </c>
      <c r="I8" s="3">
        <f t="shared" si="1"/>
        <v>6336</v>
      </c>
      <c r="J8" s="2">
        <v>3200</v>
      </c>
      <c r="K8" s="3">
        <v>1.98</v>
      </c>
      <c r="L8" s="3">
        <v>1</v>
      </c>
      <c r="M8" s="3" t="s">
        <v>5</v>
      </c>
      <c r="N8" s="10">
        <v>227353</v>
      </c>
      <c r="O8" s="3"/>
      <c r="P8" s="49" t="s">
        <v>660</v>
      </c>
      <c r="Q8" s="38">
        <v>202209</v>
      </c>
      <c r="R8" s="21">
        <f t="shared" si="0"/>
        <v>800</v>
      </c>
      <c r="S8" s="21">
        <f>J8/4</f>
        <v>800</v>
      </c>
      <c r="T8" s="21">
        <f>J8/4</f>
        <v>800</v>
      </c>
      <c r="U8" s="21">
        <f>J8/4</f>
        <v>800</v>
      </c>
    </row>
    <row r="9" spans="1:21" ht="15.75" customHeight="1" x14ac:dyDescent="0.35">
      <c r="A9" s="12">
        <v>10945</v>
      </c>
      <c r="B9" s="12">
        <v>2023</v>
      </c>
      <c r="C9" s="44" t="s">
        <v>948</v>
      </c>
      <c r="D9" s="51" t="s">
        <v>10</v>
      </c>
      <c r="E9" s="13" t="s">
        <v>631</v>
      </c>
      <c r="F9" s="21">
        <v>320</v>
      </c>
      <c r="G9" s="21">
        <v>540</v>
      </c>
      <c r="H9" s="21">
        <v>440</v>
      </c>
      <c r="I9" s="3">
        <f t="shared" si="1"/>
        <v>11800</v>
      </c>
      <c r="J9" s="2">
        <v>320</v>
      </c>
      <c r="K9" s="3">
        <v>36.875</v>
      </c>
      <c r="L9" s="3">
        <v>1</v>
      </c>
      <c r="M9" s="3" t="s">
        <v>634</v>
      </c>
      <c r="N9" s="12"/>
      <c r="O9" s="14">
        <v>846568</v>
      </c>
      <c r="P9" s="3"/>
      <c r="Q9" s="38">
        <v>202209</v>
      </c>
      <c r="R9" s="21">
        <f t="shared" si="0"/>
        <v>80</v>
      </c>
      <c r="S9" s="21">
        <f>J9/4</f>
        <v>80</v>
      </c>
      <c r="T9" s="21">
        <f>J9/4</f>
        <v>80</v>
      </c>
      <c r="U9" s="21">
        <f>J9/4</f>
        <v>80</v>
      </c>
    </row>
    <row r="10" spans="1:21" ht="15.75" customHeight="1" x14ac:dyDescent="0.35">
      <c r="A10" s="12">
        <v>10945</v>
      </c>
      <c r="B10" s="12">
        <v>2023</v>
      </c>
      <c r="C10" s="44" t="s">
        <v>949</v>
      </c>
      <c r="D10" s="51" t="s">
        <v>259</v>
      </c>
      <c r="E10" s="13" t="s">
        <v>625</v>
      </c>
      <c r="F10" s="21">
        <v>612</v>
      </c>
      <c r="G10" s="21">
        <v>360</v>
      </c>
      <c r="H10" s="21">
        <v>360</v>
      </c>
      <c r="I10" s="3">
        <f t="shared" si="1"/>
        <v>11076.48</v>
      </c>
      <c r="J10" s="2">
        <v>480</v>
      </c>
      <c r="K10" s="3">
        <v>23.076000000000001</v>
      </c>
      <c r="L10" s="3">
        <v>1</v>
      </c>
      <c r="M10" s="3" t="s">
        <v>5</v>
      </c>
      <c r="N10" s="10" t="s">
        <v>295</v>
      </c>
      <c r="O10" s="3"/>
      <c r="P10" s="49" t="s">
        <v>662</v>
      </c>
      <c r="Q10" s="38">
        <v>202209</v>
      </c>
      <c r="R10" s="21">
        <f t="shared" si="0"/>
        <v>120</v>
      </c>
      <c r="S10" s="21">
        <f>J10/4</f>
        <v>120</v>
      </c>
      <c r="T10" s="21">
        <f>J10/4</f>
        <v>120</v>
      </c>
      <c r="U10" s="21">
        <f>J10/4</f>
        <v>120</v>
      </c>
    </row>
    <row r="11" spans="1:21" ht="15.75" customHeight="1" x14ac:dyDescent="0.3">
      <c r="A11" s="12">
        <v>10945</v>
      </c>
      <c r="B11" s="12">
        <v>2023</v>
      </c>
      <c r="C11" s="44" t="s">
        <v>950</v>
      </c>
      <c r="D11" s="48" t="s">
        <v>215</v>
      </c>
      <c r="E11" s="13" t="s">
        <v>625</v>
      </c>
      <c r="F11" s="21">
        <v>24600</v>
      </c>
      <c r="G11" s="21">
        <v>20400</v>
      </c>
      <c r="H11" s="21">
        <v>19800</v>
      </c>
      <c r="I11" s="3">
        <f t="shared" si="1"/>
        <v>7600</v>
      </c>
      <c r="J11" s="2">
        <v>20000</v>
      </c>
      <c r="K11" s="3">
        <v>0.38</v>
      </c>
      <c r="L11" s="3">
        <v>1</v>
      </c>
      <c r="M11" s="3" t="s">
        <v>5</v>
      </c>
      <c r="N11" s="13">
        <v>234092</v>
      </c>
      <c r="O11" s="3"/>
      <c r="P11" s="49" t="s">
        <v>663</v>
      </c>
      <c r="Q11" s="38">
        <v>202209</v>
      </c>
      <c r="R11" s="21">
        <f t="shared" si="0"/>
        <v>5000</v>
      </c>
      <c r="S11" s="21">
        <f>J11/4</f>
        <v>5000</v>
      </c>
      <c r="T11" s="21">
        <f>J11/4</f>
        <v>5000</v>
      </c>
      <c r="U11" s="21">
        <f>J11/4</f>
        <v>5000</v>
      </c>
    </row>
    <row r="12" spans="1:21" ht="15.75" customHeight="1" x14ac:dyDescent="0.35">
      <c r="A12" s="12">
        <v>10945</v>
      </c>
      <c r="B12" s="12">
        <v>2023</v>
      </c>
      <c r="C12" s="44" t="s">
        <v>951</v>
      </c>
      <c r="D12" s="35" t="s">
        <v>216</v>
      </c>
      <c r="E12" s="13" t="s">
        <v>625</v>
      </c>
      <c r="F12" s="21">
        <v>4200</v>
      </c>
      <c r="G12" s="21">
        <v>3500</v>
      </c>
      <c r="H12" s="21">
        <v>4500</v>
      </c>
      <c r="I12" s="3">
        <f t="shared" si="1"/>
        <v>1260</v>
      </c>
      <c r="J12" s="2">
        <v>3000</v>
      </c>
      <c r="K12" s="3">
        <v>0.42</v>
      </c>
      <c r="L12" s="3">
        <v>1</v>
      </c>
      <c r="M12" s="3" t="s">
        <v>5</v>
      </c>
      <c r="N12" s="10" t="s">
        <v>297</v>
      </c>
      <c r="O12" s="3"/>
      <c r="P12" s="49" t="s">
        <v>666</v>
      </c>
      <c r="Q12" s="38">
        <v>202209</v>
      </c>
      <c r="R12" s="21">
        <f t="shared" si="0"/>
        <v>750</v>
      </c>
      <c r="S12" s="21">
        <f>J12/4</f>
        <v>750</v>
      </c>
      <c r="T12" s="21">
        <f>J12/4</f>
        <v>750</v>
      </c>
      <c r="U12" s="21">
        <f>J12/4</f>
        <v>750</v>
      </c>
    </row>
    <row r="13" spans="1:21" ht="15.75" customHeight="1" x14ac:dyDescent="0.35">
      <c r="A13" s="12">
        <v>10945</v>
      </c>
      <c r="B13" s="12">
        <v>2023</v>
      </c>
      <c r="C13" s="44" t="s">
        <v>952</v>
      </c>
      <c r="D13" s="46" t="s">
        <v>165</v>
      </c>
      <c r="E13" s="13" t="s">
        <v>625</v>
      </c>
      <c r="F13" s="21">
        <v>29</v>
      </c>
      <c r="G13" s="21">
        <v>123</v>
      </c>
      <c r="H13" s="21">
        <v>86</v>
      </c>
      <c r="I13" s="3">
        <f t="shared" si="1"/>
        <v>7418.4000000000005</v>
      </c>
      <c r="J13" s="2">
        <v>80</v>
      </c>
      <c r="K13" s="3">
        <v>92.73</v>
      </c>
      <c r="L13" s="3">
        <v>1</v>
      </c>
      <c r="M13" s="3" t="s">
        <v>633</v>
      </c>
      <c r="N13" s="10" t="s">
        <v>298</v>
      </c>
      <c r="O13" s="3"/>
      <c r="P13" s="49" t="s">
        <v>667</v>
      </c>
      <c r="Q13" s="38">
        <v>202209</v>
      </c>
      <c r="R13" s="21">
        <f t="shared" si="0"/>
        <v>20</v>
      </c>
      <c r="S13" s="21">
        <f>J13/4</f>
        <v>20</v>
      </c>
      <c r="T13" s="21">
        <f>J13/4</f>
        <v>20</v>
      </c>
      <c r="U13" s="21">
        <f>J13/4</f>
        <v>20</v>
      </c>
    </row>
    <row r="14" spans="1:21" ht="15.75" customHeight="1" x14ac:dyDescent="0.35">
      <c r="A14" s="12">
        <v>10945</v>
      </c>
      <c r="B14" s="12">
        <v>2023</v>
      </c>
      <c r="C14" s="44" t="s">
        <v>953</v>
      </c>
      <c r="D14" s="35" t="s">
        <v>179</v>
      </c>
      <c r="E14" s="13" t="s">
        <v>625</v>
      </c>
      <c r="F14" s="21">
        <v>42600</v>
      </c>
      <c r="G14" s="21">
        <v>34800</v>
      </c>
      <c r="H14" s="21">
        <v>28200</v>
      </c>
      <c r="I14" s="3">
        <f t="shared" si="1"/>
        <v>5977.5999999999995</v>
      </c>
      <c r="J14" s="2">
        <v>32000</v>
      </c>
      <c r="K14" s="3">
        <v>0.18679999999999999</v>
      </c>
      <c r="L14" s="3">
        <v>1</v>
      </c>
      <c r="M14" s="3" t="s">
        <v>5</v>
      </c>
      <c r="N14" s="10" t="s">
        <v>299</v>
      </c>
      <c r="O14" s="3"/>
      <c r="P14" s="49" t="s">
        <v>668</v>
      </c>
      <c r="Q14" s="38">
        <v>202209</v>
      </c>
      <c r="R14" s="21">
        <f t="shared" si="0"/>
        <v>8000</v>
      </c>
      <c r="S14" s="21">
        <f>J14/4</f>
        <v>8000</v>
      </c>
      <c r="T14" s="21">
        <f>J14/4</f>
        <v>8000</v>
      </c>
      <c r="U14" s="21">
        <f>J14/4</f>
        <v>8000</v>
      </c>
    </row>
    <row r="15" spans="1:21" ht="15.75" customHeight="1" x14ac:dyDescent="0.35">
      <c r="A15" s="12">
        <v>10945</v>
      </c>
      <c r="B15" s="12">
        <v>2023</v>
      </c>
      <c r="C15" s="44" t="s">
        <v>954</v>
      </c>
      <c r="D15" s="35" t="s">
        <v>180</v>
      </c>
      <c r="E15" s="13" t="s">
        <v>625</v>
      </c>
      <c r="F15" s="21">
        <v>12600</v>
      </c>
      <c r="G15" s="21">
        <v>10800</v>
      </c>
      <c r="H15" s="21">
        <v>10800</v>
      </c>
      <c r="I15" s="3">
        <f t="shared" si="1"/>
        <v>3370.5</v>
      </c>
      <c r="J15" s="2">
        <v>9000</v>
      </c>
      <c r="K15" s="3">
        <v>0.3745</v>
      </c>
      <c r="L15" s="3">
        <v>1</v>
      </c>
      <c r="M15" s="3" t="s">
        <v>5</v>
      </c>
      <c r="N15" s="10" t="s">
        <v>300</v>
      </c>
      <c r="O15" s="3"/>
      <c r="P15" s="49" t="s">
        <v>669</v>
      </c>
      <c r="Q15" s="38">
        <v>202209</v>
      </c>
      <c r="R15" s="21">
        <f t="shared" si="0"/>
        <v>2250</v>
      </c>
      <c r="S15" s="21">
        <f>J15/4</f>
        <v>2250</v>
      </c>
      <c r="T15" s="21">
        <f>J15/4</f>
        <v>2250</v>
      </c>
      <c r="U15" s="21">
        <f>J15/4</f>
        <v>2250</v>
      </c>
    </row>
    <row r="16" spans="1:21" ht="15.75" customHeight="1" x14ac:dyDescent="0.35">
      <c r="A16" s="12">
        <v>10945</v>
      </c>
      <c r="B16" s="12">
        <v>2023</v>
      </c>
      <c r="C16" s="44" t="s">
        <v>955</v>
      </c>
      <c r="D16" s="48" t="s">
        <v>11</v>
      </c>
      <c r="E16" s="13" t="s">
        <v>625</v>
      </c>
      <c r="F16" s="21">
        <v>295080</v>
      </c>
      <c r="G16" s="21">
        <v>356400</v>
      </c>
      <c r="H16" s="21">
        <v>391560</v>
      </c>
      <c r="I16" s="3">
        <f t="shared" si="1"/>
        <v>323000</v>
      </c>
      <c r="J16" s="2">
        <v>380000</v>
      </c>
      <c r="K16" s="3">
        <v>0.85</v>
      </c>
      <c r="L16" s="3">
        <v>1</v>
      </c>
      <c r="M16" s="3" t="s">
        <v>5</v>
      </c>
      <c r="N16" s="10" t="s">
        <v>301</v>
      </c>
      <c r="O16" s="3"/>
      <c r="P16" s="49" t="s">
        <v>670</v>
      </c>
      <c r="Q16" s="38">
        <v>202209</v>
      </c>
      <c r="R16" s="21">
        <f t="shared" si="0"/>
        <v>95000</v>
      </c>
      <c r="S16" s="21">
        <f>J16/4</f>
        <v>95000</v>
      </c>
      <c r="T16" s="21">
        <f>J16/4</f>
        <v>95000</v>
      </c>
      <c r="U16" s="21">
        <f>J16/4</f>
        <v>95000</v>
      </c>
    </row>
    <row r="17" spans="1:21" ht="15.75" customHeight="1" x14ac:dyDescent="0.35">
      <c r="A17" s="12">
        <v>10945</v>
      </c>
      <c r="B17" s="12">
        <v>2023</v>
      </c>
      <c r="C17" s="44" t="s">
        <v>956</v>
      </c>
      <c r="D17" s="48" t="s">
        <v>177</v>
      </c>
      <c r="E17" s="13" t="s">
        <v>625</v>
      </c>
      <c r="F17" s="21">
        <v>10200</v>
      </c>
      <c r="G17" s="21">
        <v>7200</v>
      </c>
      <c r="H17" s="21">
        <v>10200</v>
      </c>
      <c r="I17" s="3">
        <f t="shared" si="1"/>
        <v>5580</v>
      </c>
      <c r="J17" s="2">
        <v>6200</v>
      </c>
      <c r="K17" s="3">
        <v>0.9</v>
      </c>
      <c r="L17" s="3">
        <v>1</v>
      </c>
      <c r="M17" s="3" t="s">
        <v>12</v>
      </c>
      <c r="N17" s="10" t="s">
        <v>302</v>
      </c>
      <c r="O17" s="3"/>
      <c r="P17" s="49" t="s">
        <v>671</v>
      </c>
      <c r="Q17" s="38">
        <v>202209</v>
      </c>
      <c r="R17" s="21">
        <f t="shared" si="0"/>
        <v>1550</v>
      </c>
      <c r="S17" s="21">
        <f>J17/4</f>
        <v>1550</v>
      </c>
      <c r="T17" s="21">
        <f>J17/4</f>
        <v>1550</v>
      </c>
      <c r="U17" s="21">
        <f>J17/4</f>
        <v>1550</v>
      </c>
    </row>
    <row r="18" spans="1:21" ht="15.75" customHeight="1" x14ac:dyDescent="0.35">
      <c r="A18" s="12">
        <v>10945</v>
      </c>
      <c r="B18" s="12">
        <v>2023</v>
      </c>
      <c r="C18" s="44" t="s">
        <v>957</v>
      </c>
      <c r="D18" s="48" t="s">
        <v>178</v>
      </c>
      <c r="E18" s="13" t="s">
        <v>625</v>
      </c>
      <c r="F18" s="21">
        <v>36600</v>
      </c>
      <c r="G18" s="21">
        <v>29400</v>
      </c>
      <c r="H18" s="21">
        <v>32400</v>
      </c>
      <c r="I18" s="3">
        <f t="shared" si="1"/>
        <v>42000</v>
      </c>
      <c r="J18" s="2">
        <v>30000</v>
      </c>
      <c r="K18" s="3">
        <v>1.4</v>
      </c>
      <c r="L18" s="3">
        <v>1</v>
      </c>
      <c r="M18" s="3" t="s">
        <v>12</v>
      </c>
      <c r="N18" s="10" t="s">
        <v>303</v>
      </c>
      <c r="O18" s="3"/>
      <c r="P18" s="49" t="s">
        <v>672</v>
      </c>
      <c r="Q18" s="38">
        <v>202209</v>
      </c>
      <c r="R18" s="21">
        <f t="shared" si="0"/>
        <v>7500</v>
      </c>
      <c r="S18" s="21">
        <f>J18/4</f>
        <v>7500</v>
      </c>
      <c r="T18" s="21">
        <f>J18/4</f>
        <v>7500</v>
      </c>
      <c r="U18" s="21">
        <f>J18/4</f>
        <v>7500</v>
      </c>
    </row>
    <row r="19" spans="1:21" ht="15.75" customHeight="1" x14ac:dyDescent="0.35">
      <c r="A19" s="12">
        <v>10945</v>
      </c>
      <c r="B19" s="12">
        <v>2023</v>
      </c>
      <c r="C19" s="44" t="s">
        <v>958</v>
      </c>
      <c r="D19" s="50" t="s">
        <v>181</v>
      </c>
      <c r="E19" s="13" t="s">
        <v>625</v>
      </c>
      <c r="F19" s="21">
        <v>1430</v>
      </c>
      <c r="G19" s="21">
        <v>1110</v>
      </c>
      <c r="H19" s="21">
        <v>620</v>
      </c>
      <c r="I19" s="3">
        <f t="shared" si="1"/>
        <v>107600</v>
      </c>
      <c r="J19" s="2">
        <v>10000</v>
      </c>
      <c r="K19" s="3">
        <v>10.76</v>
      </c>
      <c r="L19" s="3">
        <v>1</v>
      </c>
      <c r="M19" s="3" t="s">
        <v>634</v>
      </c>
      <c r="N19" s="10" t="s">
        <v>304</v>
      </c>
      <c r="O19" s="3"/>
      <c r="P19" s="49" t="s">
        <v>675</v>
      </c>
      <c r="Q19" s="38">
        <v>202209</v>
      </c>
      <c r="R19" s="21">
        <f t="shared" si="0"/>
        <v>2500</v>
      </c>
      <c r="S19" s="21">
        <f>J19/4</f>
        <v>2500</v>
      </c>
      <c r="T19" s="21">
        <f>J19/4</f>
        <v>2500</v>
      </c>
      <c r="U19" s="21">
        <f>J19/4</f>
        <v>2500</v>
      </c>
    </row>
    <row r="20" spans="1:21" ht="15.75" customHeight="1" x14ac:dyDescent="0.35">
      <c r="A20" s="12">
        <v>10945</v>
      </c>
      <c r="B20" s="12">
        <v>2023</v>
      </c>
      <c r="C20" s="44" t="s">
        <v>959</v>
      </c>
      <c r="D20" s="50" t="s">
        <v>582</v>
      </c>
      <c r="E20" s="13" t="s">
        <v>631</v>
      </c>
      <c r="F20" s="21">
        <v>11880</v>
      </c>
      <c r="G20" s="21">
        <v>13440</v>
      </c>
      <c r="H20" s="21">
        <v>11040</v>
      </c>
      <c r="I20" s="3">
        <f t="shared" si="1"/>
        <v>43440</v>
      </c>
      <c r="J20" s="2">
        <v>12000</v>
      </c>
      <c r="K20" s="3">
        <v>3.62</v>
      </c>
      <c r="L20" s="3">
        <v>1</v>
      </c>
      <c r="M20" s="3" t="s">
        <v>5</v>
      </c>
      <c r="N20" s="10" t="s">
        <v>305</v>
      </c>
      <c r="O20" s="3"/>
      <c r="P20" s="49" t="s">
        <v>674</v>
      </c>
      <c r="Q20" s="38">
        <v>202209</v>
      </c>
      <c r="R20" s="21">
        <f t="shared" si="0"/>
        <v>3000</v>
      </c>
      <c r="S20" s="21">
        <f>J20/4</f>
        <v>3000</v>
      </c>
      <c r="T20" s="21">
        <f>J20/4</f>
        <v>3000</v>
      </c>
      <c r="U20" s="21">
        <f>J20/4</f>
        <v>3000</v>
      </c>
    </row>
    <row r="21" spans="1:21" ht="15.75" customHeight="1" x14ac:dyDescent="0.35">
      <c r="A21" s="12">
        <v>10945</v>
      </c>
      <c r="B21" s="12">
        <v>2023</v>
      </c>
      <c r="C21" s="44" t="s">
        <v>960</v>
      </c>
      <c r="D21" s="50" t="s">
        <v>257</v>
      </c>
      <c r="E21" s="13" t="s">
        <v>625</v>
      </c>
      <c r="F21" s="21">
        <v>166</v>
      </c>
      <c r="G21" s="21">
        <v>180</v>
      </c>
      <c r="H21" s="21">
        <v>130</v>
      </c>
      <c r="I21" s="3">
        <f t="shared" si="1"/>
        <v>14530.6</v>
      </c>
      <c r="J21" s="2">
        <v>140</v>
      </c>
      <c r="K21" s="3">
        <v>103.79</v>
      </c>
      <c r="L21" s="3">
        <v>1</v>
      </c>
      <c r="M21" s="3" t="s">
        <v>634</v>
      </c>
      <c r="N21" s="10" t="s">
        <v>306</v>
      </c>
      <c r="O21" s="3"/>
      <c r="P21" s="49" t="s">
        <v>673</v>
      </c>
      <c r="Q21" s="38">
        <v>202209</v>
      </c>
      <c r="R21" s="21">
        <f t="shared" si="0"/>
        <v>35</v>
      </c>
      <c r="S21" s="21">
        <f>J21/4</f>
        <v>35</v>
      </c>
      <c r="T21" s="21">
        <f>J21/4</f>
        <v>35</v>
      </c>
      <c r="U21" s="21">
        <f>J21/4</f>
        <v>35</v>
      </c>
    </row>
    <row r="22" spans="1:21" ht="15.75" customHeight="1" x14ac:dyDescent="0.35">
      <c r="A22" s="12">
        <v>10945</v>
      </c>
      <c r="B22" s="12">
        <v>2023</v>
      </c>
      <c r="C22" s="44" t="s">
        <v>961</v>
      </c>
      <c r="D22" s="52" t="s">
        <v>182</v>
      </c>
      <c r="E22" s="13" t="s">
        <v>625</v>
      </c>
      <c r="F22" s="21">
        <v>720</v>
      </c>
      <c r="G22" s="21">
        <v>360</v>
      </c>
      <c r="H22" s="21">
        <v>300</v>
      </c>
      <c r="I22" s="3">
        <f t="shared" si="1"/>
        <v>4320</v>
      </c>
      <c r="J22" s="2">
        <v>360</v>
      </c>
      <c r="K22" s="3">
        <v>12</v>
      </c>
      <c r="L22" s="3">
        <v>1</v>
      </c>
      <c r="M22" s="3" t="s">
        <v>633</v>
      </c>
      <c r="N22" s="10" t="s">
        <v>307</v>
      </c>
      <c r="O22" s="3"/>
      <c r="P22" s="49" t="s">
        <v>677</v>
      </c>
      <c r="Q22" s="38">
        <v>202209</v>
      </c>
      <c r="R22" s="21">
        <f t="shared" si="0"/>
        <v>90</v>
      </c>
      <c r="S22" s="21">
        <f>J22/4</f>
        <v>90</v>
      </c>
      <c r="T22" s="21">
        <f>J22/4</f>
        <v>90</v>
      </c>
      <c r="U22" s="21">
        <f>J22/4</f>
        <v>90</v>
      </c>
    </row>
    <row r="23" spans="1:21" ht="15.75" customHeight="1" x14ac:dyDescent="0.35">
      <c r="A23" s="12">
        <v>10945</v>
      </c>
      <c r="B23" s="12">
        <v>2023</v>
      </c>
      <c r="C23" s="44" t="s">
        <v>962</v>
      </c>
      <c r="D23" s="50" t="s">
        <v>183</v>
      </c>
      <c r="E23" s="13" t="s">
        <v>625</v>
      </c>
      <c r="F23" s="21">
        <v>120</v>
      </c>
      <c r="G23" s="21">
        <v>240</v>
      </c>
      <c r="H23" s="21">
        <v>180</v>
      </c>
      <c r="I23" s="3">
        <f t="shared" si="1"/>
        <v>1500</v>
      </c>
      <c r="J23" s="2">
        <v>120</v>
      </c>
      <c r="K23" s="3">
        <v>12.5</v>
      </c>
      <c r="L23" s="3">
        <v>1</v>
      </c>
      <c r="M23" s="3" t="s">
        <v>13</v>
      </c>
      <c r="N23" s="10" t="s">
        <v>308</v>
      </c>
      <c r="O23" s="3"/>
      <c r="P23" s="49" t="s">
        <v>676</v>
      </c>
      <c r="Q23" s="38">
        <v>202209</v>
      </c>
      <c r="R23" s="21">
        <f t="shared" si="0"/>
        <v>30</v>
      </c>
      <c r="S23" s="21">
        <f>J23/4</f>
        <v>30</v>
      </c>
      <c r="T23" s="21">
        <f>J23/4</f>
        <v>30</v>
      </c>
      <c r="U23" s="21">
        <f>J23/4</f>
        <v>30</v>
      </c>
    </row>
    <row r="24" spans="1:21" ht="15.75" customHeight="1" x14ac:dyDescent="0.3">
      <c r="A24" s="12">
        <v>10945</v>
      </c>
      <c r="B24" s="12">
        <v>2023</v>
      </c>
      <c r="C24" s="44" t="s">
        <v>963</v>
      </c>
      <c r="D24" s="52" t="s">
        <v>217</v>
      </c>
      <c r="E24" s="13" t="s">
        <v>625</v>
      </c>
      <c r="F24" s="21">
        <v>6650</v>
      </c>
      <c r="G24" s="21">
        <v>5900</v>
      </c>
      <c r="H24" s="21">
        <v>5100</v>
      </c>
      <c r="I24" s="3">
        <f t="shared" si="1"/>
        <v>60000</v>
      </c>
      <c r="J24" s="2">
        <v>6000</v>
      </c>
      <c r="K24" s="3">
        <v>10</v>
      </c>
      <c r="L24" s="3">
        <v>1</v>
      </c>
      <c r="M24" s="3" t="s">
        <v>635</v>
      </c>
      <c r="N24" s="13">
        <v>808141</v>
      </c>
      <c r="O24" s="3"/>
      <c r="P24" s="49" t="s">
        <v>678</v>
      </c>
      <c r="Q24" s="38">
        <v>202209</v>
      </c>
      <c r="R24" s="21">
        <f t="shared" si="0"/>
        <v>1500</v>
      </c>
      <c r="S24" s="21">
        <f>J24/4</f>
        <v>1500</v>
      </c>
      <c r="T24" s="21">
        <f>J24/4</f>
        <v>1500</v>
      </c>
      <c r="U24" s="21">
        <f>J24/4</f>
        <v>1500</v>
      </c>
    </row>
    <row r="25" spans="1:21" ht="15.75" customHeight="1" x14ac:dyDescent="0.35">
      <c r="A25" s="12">
        <v>10945</v>
      </c>
      <c r="B25" s="12">
        <v>2023</v>
      </c>
      <c r="C25" s="44" t="s">
        <v>964</v>
      </c>
      <c r="D25" s="35" t="s">
        <v>212</v>
      </c>
      <c r="E25" s="13" t="s">
        <v>625</v>
      </c>
      <c r="F25" s="21">
        <v>4535</v>
      </c>
      <c r="G25" s="21">
        <v>4370</v>
      </c>
      <c r="H25" s="21">
        <v>3900</v>
      </c>
      <c r="I25" s="3">
        <f t="shared" si="1"/>
        <v>63710</v>
      </c>
      <c r="J25" s="2">
        <v>4600</v>
      </c>
      <c r="K25" s="3">
        <v>13.85</v>
      </c>
      <c r="L25" s="3">
        <v>1</v>
      </c>
      <c r="M25" s="3" t="s">
        <v>634</v>
      </c>
      <c r="N25" s="10" t="s">
        <v>296</v>
      </c>
      <c r="O25" s="3"/>
      <c r="P25" s="49" t="s">
        <v>664</v>
      </c>
      <c r="Q25" s="38">
        <v>202209</v>
      </c>
      <c r="R25" s="21">
        <f t="shared" si="0"/>
        <v>1150</v>
      </c>
      <c r="S25" s="21">
        <f>J25/4</f>
        <v>1150</v>
      </c>
      <c r="T25" s="21">
        <f>J25/4</f>
        <v>1150</v>
      </c>
      <c r="U25" s="21">
        <f>J25/4</f>
        <v>1150</v>
      </c>
    </row>
    <row r="26" spans="1:21" ht="15.75" customHeight="1" x14ac:dyDescent="0.35">
      <c r="A26" s="12">
        <v>10945</v>
      </c>
      <c r="B26" s="12">
        <v>2023</v>
      </c>
      <c r="C26" s="44" t="s">
        <v>965</v>
      </c>
      <c r="D26" s="48" t="s">
        <v>14</v>
      </c>
      <c r="E26" s="13" t="s">
        <v>625</v>
      </c>
      <c r="F26" s="21">
        <v>11520</v>
      </c>
      <c r="G26" s="21">
        <v>13200</v>
      </c>
      <c r="H26" s="21">
        <v>9600</v>
      </c>
      <c r="I26" s="3">
        <f t="shared" si="1"/>
        <v>2160</v>
      </c>
      <c r="J26" s="2">
        <v>6000</v>
      </c>
      <c r="K26" s="3">
        <v>0.36</v>
      </c>
      <c r="L26" s="3">
        <v>1</v>
      </c>
      <c r="M26" s="3" t="s">
        <v>5</v>
      </c>
      <c r="N26" s="10" t="s">
        <v>309</v>
      </c>
      <c r="O26" s="3"/>
      <c r="P26" s="49" t="s">
        <v>665</v>
      </c>
      <c r="Q26" s="38">
        <v>202209</v>
      </c>
      <c r="R26" s="21">
        <f t="shared" si="0"/>
        <v>1500</v>
      </c>
      <c r="S26" s="21">
        <f>J26/4</f>
        <v>1500</v>
      </c>
      <c r="T26" s="21">
        <f>J26/4</f>
        <v>1500</v>
      </c>
      <c r="U26" s="21">
        <f>J26/4</f>
        <v>1500</v>
      </c>
    </row>
    <row r="27" spans="1:21" ht="15.75" customHeight="1" x14ac:dyDescent="0.35">
      <c r="A27" s="12">
        <v>10945</v>
      </c>
      <c r="B27" s="12">
        <v>2023</v>
      </c>
      <c r="C27" s="44" t="s">
        <v>966</v>
      </c>
      <c r="D27" s="35" t="s">
        <v>15</v>
      </c>
      <c r="E27" s="13" t="s">
        <v>625</v>
      </c>
      <c r="F27" s="21">
        <v>1520</v>
      </c>
      <c r="G27" s="21">
        <v>1330</v>
      </c>
      <c r="H27" s="21">
        <v>970</v>
      </c>
      <c r="I27" s="3">
        <f t="shared" si="1"/>
        <v>13763.199999999999</v>
      </c>
      <c r="J27" s="2">
        <v>1360</v>
      </c>
      <c r="K27" s="3">
        <v>10.119999999999999</v>
      </c>
      <c r="L27" s="3">
        <v>1</v>
      </c>
      <c r="M27" s="3" t="s">
        <v>634</v>
      </c>
      <c r="N27" s="10" t="s">
        <v>311</v>
      </c>
      <c r="O27" s="3"/>
      <c r="P27" s="49" t="s">
        <v>679</v>
      </c>
      <c r="Q27" s="38">
        <v>202209</v>
      </c>
      <c r="R27" s="21">
        <f t="shared" si="0"/>
        <v>340</v>
      </c>
      <c r="S27" s="21">
        <f>J27/4</f>
        <v>340</v>
      </c>
      <c r="T27" s="21">
        <f>J27/4</f>
        <v>340</v>
      </c>
      <c r="U27" s="21">
        <f>J27/4</f>
        <v>340</v>
      </c>
    </row>
    <row r="28" spans="1:21" ht="15.75" customHeight="1" x14ac:dyDescent="0.35">
      <c r="A28" s="12">
        <v>10945</v>
      </c>
      <c r="B28" s="12">
        <v>2023</v>
      </c>
      <c r="C28" s="44" t="s">
        <v>967</v>
      </c>
      <c r="D28" s="35" t="s">
        <v>258</v>
      </c>
      <c r="E28" s="13" t="s">
        <v>625</v>
      </c>
      <c r="F28" s="21">
        <v>40</v>
      </c>
      <c r="G28" s="21">
        <v>54</v>
      </c>
      <c r="H28" s="21">
        <v>40</v>
      </c>
      <c r="I28" s="3">
        <f t="shared" si="1"/>
        <v>5000</v>
      </c>
      <c r="J28" s="2">
        <v>40</v>
      </c>
      <c r="K28" s="3">
        <v>125</v>
      </c>
      <c r="L28" s="3">
        <v>1</v>
      </c>
      <c r="M28" s="3" t="s">
        <v>634</v>
      </c>
      <c r="N28" s="10" t="s">
        <v>310</v>
      </c>
      <c r="O28" s="3"/>
      <c r="P28" s="3"/>
      <c r="Q28" s="38">
        <v>202209</v>
      </c>
      <c r="R28" s="21">
        <f t="shared" si="0"/>
        <v>10</v>
      </c>
      <c r="S28" s="21">
        <f>J28/4</f>
        <v>10</v>
      </c>
      <c r="T28" s="21">
        <f>J28/4</f>
        <v>10</v>
      </c>
      <c r="U28" s="21">
        <f>J28/4</f>
        <v>10</v>
      </c>
    </row>
    <row r="29" spans="1:21" ht="15.75" customHeight="1" x14ac:dyDescent="0.35">
      <c r="A29" s="12">
        <v>10945</v>
      </c>
      <c r="B29" s="12">
        <v>2023</v>
      </c>
      <c r="C29" s="44" t="s">
        <v>968</v>
      </c>
      <c r="D29" s="35" t="s">
        <v>16</v>
      </c>
      <c r="E29" s="13" t="s">
        <v>625</v>
      </c>
      <c r="F29" s="21">
        <v>121200</v>
      </c>
      <c r="G29" s="21">
        <v>111600</v>
      </c>
      <c r="H29" s="21">
        <v>135600</v>
      </c>
      <c r="I29" s="3">
        <f t="shared" si="1"/>
        <v>19440</v>
      </c>
      <c r="J29" s="2">
        <v>108000</v>
      </c>
      <c r="K29" s="3">
        <v>0.18</v>
      </c>
      <c r="L29" s="3">
        <v>1</v>
      </c>
      <c r="M29" s="3" t="s">
        <v>5</v>
      </c>
      <c r="N29" s="10" t="s">
        <v>312</v>
      </c>
      <c r="O29" s="3"/>
      <c r="P29" s="49" t="s">
        <v>681</v>
      </c>
      <c r="Q29" s="38">
        <v>202209</v>
      </c>
      <c r="R29" s="21">
        <f t="shared" si="0"/>
        <v>27000</v>
      </c>
      <c r="S29" s="21">
        <f>J29/4</f>
        <v>27000</v>
      </c>
      <c r="T29" s="21">
        <f>J29/4</f>
        <v>27000</v>
      </c>
      <c r="U29" s="21">
        <f>J29/4</f>
        <v>27000</v>
      </c>
    </row>
    <row r="30" spans="1:21" ht="15.75" customHeight="1" x14ac:dyDescent="0.35">
      <c r="A30" s="12">
        <v>10945</v>
      </c>
      <c r="B30" s="12">
        <v>2023</v>
      </c>
      <c r="C30" s="44" t="s">
        <v>969</v>
      </c>
      <c r="D30" s="35" t="s">
        <v>17</v>
      </c>
      <c r="E30" s="13" t="s">
        <v>625</v>
      </c>
      <c r="F30" s="21">
        <v>1800</v>
      </c>
      <c r="G30" s="21">
        <v>1200</v>
      </c>
      <c r="H30" s="21">
        <v>3000</v>
      </c>
      <c r="I30" s="3">
        <f t="shared" si="1"/>
        <v>572</v>
      </c>
      <c r="J30" s="2">
        <v>2200</v>
      </c>
      <c r="K30" s="3">
        <v>0.26</v>
      </c>
      <c r="L30" s="3">
        <v>1</v>
      </c>
      <c r="M30" s="3" t="s">
        <v>5</v>
      </c>
      <c r="N30" s="10" t="s">
        <v>313</v>
      </c>
      <c r="O30" s="3"/>
      <c r="P30" s="49" t="s">
        <v>680</v>
      </c>
      <c r="Q30" s="38">
        <v>202209</v>
      </c>
      <c r="R30" s="21">
        <f t="shared" si="0"/>
        <v>550</v>
      </c>
      <c r="S30" s="21">
        <f>J30/4</f>
        <v>550</v>
      </c>
      <c r="T30" s="21">
        <f>J30/4</f>
        <v>550</v>
      </c>
      <c r="U30" s="21">
        <f>J30/4</f>
        <v>550</v>
      </c>
    </row>
    <row r="31" spans="1:21" ht="15.75" customHeight="1" x14ac:dyDescent="0.35">
      <c r="A31" s="12">
        <v>10945</v>
      </c>
      <c r="B31" s="12">
        <v>2023</v>
      </c>
      <c r="C31" s="44" t="s">
        <v>970</v>
      </c>
      <c r="D31" s="35" t="s">
        <v>18</v>
      </c>
      <c r="E31" s="13" t="s">
        <v>625</v>
      </c>
      <c r="F31" s="21">
        <v>19800</v>
      </c>
      <c r="G31" s="21">
        <v>32400</v>
      </c>
      <c r="H31" s="21">
        <v>29000</v>
      </c>
      <c r="I31" s="3">
        <f t="shared" si="1"/>
        <v>5980</v>
      </c>
      <c r="J31" s="2">
        <v>26000</v>
      </c>
      <c r="K31" s="3">
        <v>0.23</v>
      </c>
      <c r="L31" s="3">
        <v>1</v>
      </c>
      <c r="M31" s="3" t="s">
        <v>5</v>
      </c>
      <c r="N31" s="10" t="s">
        <v>314</v>
      </c>
      <c r="O31" s="3"/>
      <c r="P31" s="49" t="s">
        <v>682</v>
      </c>
      <c r="Q31" s="38">
        <v>202209</v>
      </c>
      <c r="R31" s="21">
        <f t="shared" si="0"/>
        <v>6500</v>
      </c>
      <c r="S31" s="21">
        <f>J31/4</f>
        <v>6500</v>
      </c>
      <c r="T31" s="21">
        <f>J31/4</f>
        <v>6500</v>
      </c>
      <c r="U31" s="21">
        <f>J31/4</f>
        <v>6500</v>
      </c>
    </row>
    <row r="32" spans="1:21" ht="15.75" customHeight="1" x14ac:dyDescent="0.35">
      <c r="A32" s="12">
        <v>10945</v>
      </c>
      <c r="B32" s="12">
        <v>2023</v>
      </c>
      <c r="C32" s="44" t="s">
        <v>971</v>
      </c>
      <c r="D32" s="51" t="s">
        <v>316</v>
      </c>
      <c r="E32" s="13" t="s">
        <v>625</v>
      </c>
      <c r="F32" s="21">
        <v>0</v>
      </c>
      <c r="G32" s="21">
        <v>84</v>
      </c>
      <c r="H32" s="21">
        <v>0</v>
      </c>
      <c r="I32" s="3">
        <f t="shared" si="1"/>
        <v>27</v>
      </c>
      <c r="J32" s="2">
        <v>12</v>
      </c>
      <c r="K32" s="3">
        <v>2.25</v>
      </c>
      <c r="L32" s="3">
        <v>1</v>
      </c>
      <c r="M32" s="3" t="s">
        <v>633</v>
      </c>
      <c r="N32" s="10" t="s">
        <v>315</v>
      </c>
      <c r="O32" s="3"/>
      <c r="P32" s="49" t="s">
        <v>683</v>
      </c>
      <c r="Q32" s="38">
        <v>202209</v>
      </c>
      <c r="R32" s="21">
        <f t="shared" si="0"/>
        <v>3</v>
      </c>
      <c r="S32" s="21">
        <f>J32/4</f>
        <v>3</v>
      </c>
      <c r="T32" s="21">
        <f>J32/4</f>
        <v>3</v>
      </c>
      <c r="U32" s="21">
        <f>J32/4</f>
        <v>3</v>
      </c>
    </row>
    <row r="33" spans="1:21" ht="15.75" customHeight="1" x14ac:dyDescent="0.35">
      <c r="A33" s="12">
        <v>10945</v>
      </c>
      <c r="B33" s="12">
        <v>2023</v>
      </c>
      <c r="C33" s="44" t="s">
        <v>972</v>
      </c>
      <c r="D33" s="53" t="s">
        <v>1292</v>
      </c>
      <c r="E33" s="13" t="s">
        <v>625</v>
      </c>
      <c r="F33" s="21">
        <v>0</v>
      </c>
      <c r="G33" s="21">
        <v>0</v>
      </c>
      <c r="H33" s="21">
        <v>0</v>
      </c>
      <c r="I33" s="3">
        <f t="shared" si="1"/>
        <v>6000</v>
      </c>
      <c r="J33" s="2">
        <v>100</v>
      </c>
      <c r="K33" s="3">
        <v>60</v>
      </c>
      <c r="L33" s="3">
        <v>1</v>
      </c>
      <c r="M33" s="3" t="s">
        <v>13</v>
      </c>
      <c r="N33" s="10"/>
      <c r="O33" s="3"/>
      <c r="P33" s="49"/>
      <c r="Q33" s="38">
        <v>202209</v>
      </c>
      <c r="R33" s="21">
        <f t="shared" si="0"/>
        <v>25</v>
      </c>
      <c r="S33" s="21">
        <f>J33/4</f>
        <v>25</v>
      </c>
      <c r="T33" s="21">
        <f>J33/4</f>
        <v>25</v>
      </c>
      <c r="U33" s="21">
        <f>J33/4</f>
        <v>25</v>
      </c>
    </row>
    <row r="34" spans="1:21" ht="15.75" customHeight="1" x14ac:dyDescent="0.35">
      <c r="A34" s="12">
        <v>10945</v>
      </c>
      <c r="B34" s="12">
        <v>2023</v>
      </c>
      <c r="C34" s="44" t="s">
        <v>973</v>
      </c>
      <c r="D34" s="51" t="s">
        <v>19</v>
      </c>
      <c r="E34" s="13" t="s">
        <v>625</v>
      </c>
      <c r="F34" s="21">
        <v>70</v>
      </c>
      <c r="G34" s="21">
        <v>82</v>
      </c>
      <c r="H34" s="21">
        <v>36</v>
      </c>
      <c r="I34" s="3">
        <f t="shared" si="1"/>
        <v>1520</v>
      </c>
      <c r="J34" s="2">
        <v>80</v>
      </c>
      <c r="K34" s="3">
        <v>19</v>
      </c>
      <c r="L34" s="3">
        <v>1</v>
      </c>
      <c r="M34" s="3" t="s">
        <v>634</v>
      </c>
      <c r="N34" s="10" t="s">
        <v>317</v>
      </c>
      <c r="O34" s="3"/>
      <c r="P34" s="49" t="s">
        <v>684</v>
      </c>
      <c r="Q34" s="38">
        <v>202209</v>
      </c>
      <c r="R34" s="21">
        <f t="shared" si="0"/>
        <v>20</v>
      </c>
      <c r="S34" s="21">
        <f>J34/4</f>
        <v>20</v>
      </c>
      <c r="T34" s="21">
        <f>J34/4</f>
        <v>20</v>
      </c>
      <c r="U34" s="21">
        <f>J34/4</f>
        <v>20</v>
      </c>
    </row>
    <row r="35" spans="1:21" ht="15.75" customHeight="1" x14ac:dyDescent="0.35">
      <c r="A35" s="12">
        <v>10945</v>
      </c>
      <c r="B35" s="12">
        <v>2023</v>
      </c>
      <c r="C35" s="44" t="s">
        <v>974</v>
      </c>
      <c r="D35" s="51" t="s">
        <v>219</v>
      </c>
      <c r="E35" s="13" t="s">
        <v>625</v>
      </c>
      <c r="F35" s="21">
        <v>6000</v>
      </c>
      <c r="G35" s="21">
        <v>4800</v>
      </c>
      <c r="H35" s="21">
        <v>4800</v>
      </c>
      <c r="I35" s="3">
        <f t="shared" si="1"/>
        <v>1764</v>
      </c>
      <c r="J35" s="2">
        <v>4200</v>
      </c>
      <c r="K35" s="3">
        <v>0.42</v>
      </c>
      <c r="L35" s="3">
        <v>1</v>
      </c>
      <c r="M35" s="3" t="s">
        <v>5</v>
      </c>
      <c r="N35" s="10" t="s">
        <v>318</v>
      </c>
      <c r="O35" s="3"/>
      <c r="P35" s="49" t="s">
        <v>685</v>
      </c>
      <c r="Q35" s="38">
        <v>202209</v>
      </c>
      <c r="R35" s="21">
        <f t="shared" si="0"/>
        <v>1050</v>
      </c>
      <c r="S35" s="21">
        <f>J35/4</f>
        <v>1050</v>
      </c>
      <c r="T35" s="21">
        <f>J35/4</f>
        <v>1050</v>
      </c>
      <c r="U35" s="21">
        <f>J35/4</f>
        <v>1050</v>
      </c>
    </row>
    <row r="36" spans="1:21" ht="15.75" customHeight="1" x14ac:dyDescent="0.35">
      <c r="A36" s="12">
        <v>10945</v>
      </c>
      <c r="B36" s="12">
        <v>2023</v>
      </c>
      <c r="C36" s="44" t="s">
        <v>975</v>
      </c>
      <c r="D36" s="35" t="s">
        <v>20</v>
      </c>
      <c r="E36" s="13" t="s">
        <v>625</v>
      </c>
      <c r="F36" s="21">
        <v>8400</v>
      </c>
      <c r="G36" s="21">
        <v>7000</v>
      </c>
      <c r="H36" s="21">
        <v>6000</v>
      </c>
      <c r="I36" s="3">
        <f t="shared" si="1"/>
        <v>672.00000000000011</v>
      </c>
      <c r="J36" s="2">
        <v>4800</v>
      </c>
      <c r="K36" s="3">
        <v>0.14000000000000001</v>
      </c>
      <c r="L36" s="3">
        <v>1</v>
      </c>
      <c r="M36" s="3" t="s">
        <v>5</v>
      </c>
      <c r="N36" s="10" t="s">
        <v>319</v>
      </c>
      <c r="O36" s="3"/>
      <c r="P36" s="49" t="s">
        <v>686</v>
      </c>
      <c r="Q36" s="38">
        <v>202209</v>
      </c>
      <c r="R36" s="21">
        <f t="shared" si="0"/>
        <v>1200</v>
      </c>
      <c r="S36" s="21">
        <f>J36/4</f>
        <v>1200</v>
      </c>
      <c r="T36" s="21">
        <f>J36/4</f>
        <v>1200</v>
      </c>
      <c r="U36" s="21">
        <f>J36/4</f>
        <v>1200</v>
      </c>
    </row>
    <row r="37" spans="1:21" ht="15.75" customHeight="1" x14ac:dyDescent="0.35">
      <c r="A37" s="12">
        <v>10945</v>
      </c>
      <c r="B37" s="12">
        <v>2023</v>
      </c>
      <c r="C37" s="44" t="s">
        <v>976</v>
      </c>
      <c r="D37" s="48" t="s">
        <v>21</v>
      </c>
      <c r="E37" s="13" t="s">
        <v>631</v>
      </c>
      <c r="F37" s="21">
        <v>27000</v>
      </c>
      <c r="G37" s="21">
        <v>5000</v>
      </c>
      <c r="H37" s="21">
        <v>29000</v>
      </c>
      <c r="I37" s="3">
        <f t="shared" si="1"/>
        <v>900</v>
      </c>
      <c r="J37" s="2">
        <v>18000</v>
      </c>
      <c r="K37" s="3">
        <v>0.05</v>
      </c>
      <c r="L37" s="3">
        <v>1</v>
      </c>
      <c r="M37" s="3" t="s">
        <v>5</v>
      </c>
      <c r="N37" s="10" t="s">
        <v>320</v>
      </c>
      <c r="O37" s="3"/>
      <c r="P37" s="49" t="s">
        <v>687</v>
      </c>
      <c r="Q37" s="38">
        <v>202209</v>
      </c>
      <c r="R37" s="21">
        <f t="shared" si="0"/>
        <v>4500</v>
      </c>
      <c r="S37" s="21">
        <f>J37/4</f>
        <v>4500</v>
      </c>
      <c r="T37" s="21">
        <f>J37/4</f>
        <v>4500</v>
      </c>
      <c r="U37" s="21">
        <f>J37/4</f>
        <v>4500</v>
      </c>
    </row>
    <row r="38" spans="1:21" ht="15.75" customHeight="1" x14ac:dyDescent="0.35">
      <c r="A38" s="12">
        <v>10945</v>
      </c>
      <c r="B38" s="12">
        <v>2023</v>
      </c>
      <c r="C38" s="44" t="s">
        <v>977</v>
      </c>
      <c r="D38" s="48" t="s">
        <v>168</v>
      </c>
      <c r="E38" s="13" t="s">
        <v>631</v>
      </c>
      <c r="F38" s="21">
        <v>4800</v>
      </c>
      <c r="G38" s="21">
        <v>2400</v>
      </c>
      <c r="H38" s="21">
        <v>1000</v>
      </c>
      <c r="I38" s="3">
        <f t="shared" si="1"/>
        <v>1520</v>
      </c>
      <c r="J38" s="2">
        <v>2000</v>
      </c>
      <c r="K38" s="3">
        <v>0.76</v>
      </c>
      <c r="L38" s="3">
        <v>1</v>
      </c>
      <c r="M38" s="3" t="s">
        <v>5</v>
      </c>
      <c r="N38" s="10" t="s">
        <v>321</v>
      </c>
      <c r="O38" s="3"/>
      <c r="P38" s="49" t="s">
        <v>688</v>
      </c>
      <c r="Q38" s="38">
        <v>202209</v>
      </c>
      <c r="R38" s="21">
        <f t="shared" si="0"/>
        <v>500</v>
      </c>
      <c r="S38" s="21">
        <f>J38/4</f>
        <v>500</v>
      </c>
      <c r="T38" s="21">
        <f>J38/4</f>
        <v>500</v>
      </c>
      <c r="U38" s="21">
        <f>J38/4</f>
        <v>500</v>
      </c>
    </row>
    <row r="39" spans="1:21" ht="15.75" customHeight="1" x14ac:dyDescent="0.35">
      <c r="A39" s="12">
        <v>10945</v>
      </c>
      <c r="B39" s="12">
        <v>2023</v>
      </c>
      <c r="C39" s="44" t="s">
        <v>978</v>
      </c>
      <c r="D39" s="51" t="s">
        <v>22</v>
      </c>
      <c r="E39" s="13" t="s">
        <v>625</v>
      </c>
      <c r="F39" s="21">
        <v>390</v>
      </c>
      <c r="G39" s="21">
        <v>170</v>
      </c>
      <c r="H39" s="21">
        <v>330</v>
      </c>
      <c r="I39" s="3">
        <f t="shared" si="1"/>
        <v>18056</v>
      </c>
      <c r="J39" s="2">
        <v>200</v>
      </c>
      <c r="K39" s="3">
        <v>90.28</v>
      </c>
      <c r="L39" s="3">
        <v>1</v>
      </c>
      <c r="M39" s="3" t="s">
        <v>637</v>
      </c>
      <c r="N39" s="10" t="s">
        <v>322</v>
      </c>
      <c r="O39" s="3"/>
      <c r="P39" s="49" t="s">
        <v>689</v>
      </c>
      <c r="Q39" s="38">
        <v>202209</v>
      </c>
      <c r="R39" s="21">
        <f t="shared" si="0"/>
        <v>50</v>
      </c>
      <c r="S39" s="21">
        <f>J39/4</f>
        <v>50</v>
      </c>
      <c r="T39" s="21">
        <f>J39/4</f>
        <v>50</v>
      </c>
      <c r="U39" s="21">
        <f>J39/4</f>
        <v>50</v>
      </c>
    </row>
    <row r="40" spans="1:21" ht="15.75" customHeight="1" x14ac:dyDescent="0.35">
      <c r="A40" s="12">
        <v>10945</v>
      </c>
      <c r="B40" s="12">
        <v>2023</v>
      </c>
      <c r="C40" s="44" t="s">
        <v>979</v>
      </c>
      <c r="D40" s="48" t="s">
        <v>23</v>
      </c>
      <c r="E40" s="13" t="s">
        <v>625</v>
      </c>
      <c r="F40" s="21">
        <v>1350</v>
      </c>
      <c r="G40" s="21">
        <v>1350</v>
      </c>
      <c r="H40" s="21">
        <v>950</v>
      </c>
      <c r="I40" s="3">
        <f t="shared" si="1"/>
        <v>11000</v>
      </c>
      <c r="J40" s="2">
        <v>1000</v>
      </c>
      <c r="K40" s="3">
        <v>11</v>
      </c>
      <c r="L40" s="3">
        <v>1</v>
      </c>
      <c r="M40" s="3" t="s">
        <v>634</v>
      </c>
      <c r="N40" s="10" t="s">
        <v>323</v>
      </c>
      <c r="O40" s="3"/>
      <c r="P40" s="49" t="s">
        <v>690</v>
      </c>
      <c r="Q40" s="38">
        <v>202209</v>
      </c>
      <c r="R40" s="21">
        <f t="shared" si="0"/>
        <v>250</v>
      </c>
      <c r="S40" s="21">
        <f>J40/4</f>
        <v>250</v>
      </c>
      <c r="T40" s="21">
        <f>J40/4</f>
        <v>250</v>
      </c>
      <c r="U40" s="21">
        <f>J40/4</f>
        <v>250</v>
      </c>
    </row>
    <row r="41" spans="1:21" ht="15.75" customHeight="1" x14ac:dyDescent="0.35">
      <c r="A41" s="12">
        <v>10945</v>
      </c>
      <c r="B41" s="12">
        <v>2023</v>
      </c>
      <c r="C41" s="44" t="s">
        <v>980</v>
      </c>
      <c r="D41" s="48" t="s">
        <v>184</v>
      </c>
      <c r="E41" s="13" t="s">
        <v>625</v>
      </c>
      <c r="F41" s="21">
        <v>59400</v>
      </c>
      <c r="G41" s="21">
        <v>53700</v>
      </c>
      <c r="H41" s="21">
        <v>58600</v>
      </c>
      <c r="I41" s="3">
        <f t="shared" si="1"/>
        <v>49600</v>
      </c>
      <c r="J41" s="2">
        <v>62000</v>
      </c>
      <c r="K41" s="3">
        <v>0.8</v>
      </c>
      <c r="L41" s="3">
        <v>1</v>
      </c>
      <c r="M41" s="3" t="s">
        <v>5</v>
      </c>
      <c r="N41" s="10" t="s">
        <v>324</v>
      </c>
      <c r="O41" s="3"/>
      <c r="P41" s="49" t="s">
        <v>691</v>
      </c>
      <c r="Q41" s="38">
        <v>202209</v>
      </c>
      <c r="R41" s="21">
        <f t="shared" si="0"/>
        <v>15500</v>
      </c>
      <c r="S41" s="21">
        <f>J41/4</f>
        <v>15500</v>
      </c>
      <c r="T41" s="21">
        <f>J41/4</f>
        <v>15500</v>
      </c>
      <c r="U41" s="21">
        <f>J41/4</f>
        <v>15500</v>
      </c>
    </row>
    <row r="42" spans="1:21" ht="15.75" customHeight="1" x14ac:dyDescent="0.35">
      <c r="A42" s="12">
        <v>10945</v>
      </c>
      <c r="B42" s="12">
        <v>2023</v>
      </c>
      <c r="C42" s="44" t="s">
        <v>981</v>
      </c>
      <c r="D42" s="52" t="s">
        <v>220</v>
      </c>
      <c r="E42" s="13" t="s">
        <v>625</v>
      </c>
      <c r="F42" s="21">
        <v>30</v>
      </c>
      <c r="G42" s="21">
        <v>60</v>
      </c>
      <c r="H42" s="21">
        <v>10</v>
      </c>
      <c r="I42" s="3">
        <f t="shared" si="1"/>
        <v>154.07999999999998</v>
      </c>
      <c r="J42" s="2">
        <v>24</v>
      </c>
      <c r="K42" s="3">
        <v>6.42</v>
      </c>
      <c r="L42" s="3">
        <v>1</v>
      </c>
      <c r="M42" s="3" t="s">
        <v>633</v>
      </c>
      <c r="N42" s="10" t="s">
        <v>325</v>
      </c>
      <c r="O42" s="3"/>
      <c r="P42" s="49" t="s">
        <v>692</v>
      </c>
      <c r="Q42" s="38">
        <v>202209</v>
      </c>
      <c r="R42" s="21">
        <f t="shared" si="0"/>
        <v>6</v>
      </c>
      <c r="S42" s="21">
        <f>J42/4</f>
        <v>6</v>
      </c>
      <c r="T42" s="21">
        <f>J42/4</f>
        <v>6</v>
      </c>
      <c r="U42" s="21">
        <f>J42/4</f>
        <v>6</v>
      </c>
    </row>
    <row r="43" spans="1:21" ht="15.75" customHeight="1" x14ac:dyDescent="0.35">
      <c r="A43" s="12">
        <v>10945</v>
      </c>
      <c r="B43" s="12">
        <v>2023</v>
      </c>
      <c r="C43" s="44" t="s">
        <v>982</v>
      </c>
      <c r="D43" s="48" t="s">
        <v>593</v>
      </c>
      <c r="E43" s="13" t="s">
        <v>625</v>
      </c>
      <c r="F43" s="21">
        <v>2520</v>
      </c>
      <c r="G43" s="21">
        <v>2160</v>
      </c>
      <c r="H43" s="21">
        <v>2280</v>
      </c>
      <c r="I43" s="3">
        <f t="shared" si="1"/>
        <v>19200</v>
      </c>
      <c r="J43" s="2">
        <v>2400</v>
      </c>
      <c r="K43" s="3">
        <v>8</v>
      </c>
      <c r="L43" s="3">
        <v>1</v>
      </c>
      <c r="M43" s="3" t="s">
        <v>632</v>
      </c>
      <c r="N43" s="10" t="s">
        <v>437</v>
      </c>
      <c r="O43" s="3"/>
      <c r="P43" s="49" t="s">
        <v>693</v>
      </c>
      <c r="Q43" s="38">
        <v>202209</v>
      </c>
      <c r="R43" s="21">
        <f t="shared" si="0"/>
        <v>600</v>
      </c>
      <c r="S43" s="21">
        <f>J43/4</f>
        <v>600</v>
      </c>
      <c r="T43" s="21">
        <f>J43/4</f>
        <v>600</v>
      </c>
      <c r="U43" s="21">
        <f>J43/4</f>
        <v>600</v>
      </c>
    </row>
    <row r="44" spans="1:21" ht="15.75" customHeight="1" x14ac:dyDescent="0.35">
      <c r="A44" s="12">
        <v>10945</v>
      </c>
      <c r="B44" s="12">
        <v>2023</v>
      </c>
      <c r="C44" s="44" t="s">
        <v>983</v>
      </c>
      <c r="D44" s="52" t="s">
        <v>24</v>
      </c>
      <c r="E44" s="13" t="s">
        <v>625</v>
      </c>
      <c r="F44" s="21">
        <v>800</v>
      </c>
      <c r="G44" s="21">
        <v>200</v>
      </c>
      <c r="H44" s="21">
        <v>0</v>
      </c>
      <c r="I44" s="3">
        <f t="shared" si="1"/>
        <v>46.800000000000004</v>
      </c>
      <c r="J44" s="2">
        <v>30</v>
      </c>
      <c r="K44" s="3">
        <v>1.56</v>
      </c>
      <c r="L44" s="3">
        <v>1</v>
      </c>
      <c r="M44" s="3" t="s">
        <v>5</v>
      </c>
      <c r="N44" s="10" t="s">
        <v>326</v>
      </c>
      <c r="O44" s="3"/>
      <c r="P44" s="49" t="s">
        <v>694</v>
      </c>
      <c r="Q44" s="38">
        <v>202209</v>
      </c>
      <c r="R44" s="21">
        <f t="shared" si="0"/>
        <v>7.5</v>
      </c>
      <c r="S44" s="21">
        <f>J44/4</f>
        <v>7.5</v>
      </c>
      <c r="T44" s="21">
        <f>J44/4</f>
        <v>7.5</v>
      </c>
      <c r="U44" s="21">
        <f>J44/4</f>
        <v>7.5</v>
      </c>
    </row>
    <row r="45" spans="1:21" ht="15.75" customHeight="1" x14ac:dyDescent="0.35">
      <c r="A45" s="12">
        <v>10945</v>
      </c>
      <c r="B45" s="12">
        <v>2023</v>
      </c>
      <c r="C45" s="44" t="s">
        <v>984</v>
      </c>
      <c r="D45" s="48" t="s">
        <v>25</v>
      </c>
      <c r="E45" s="13" t="s">
        <v>625</v>
      </c>
      <c r="F45" s="21">
        <v>2400</v>
      </c>
      <c r="G45" s="21">
        <v>3000</v>
      </c>
      <c r="H45" s="21">
        <v>3600</v>
      </c>
      <c r="I45" s="3">
        <f t="shared" si="1"/>
        <v>2520</v>
      </c>
      <c r="J45" s="2">
        <v>2800</v>
      </c>
      <c r="K45" s="3">
        <v>0.9</v>
      </c>
      <c r="L45" s="3">
        <v>1</v>
      </c>
      <c r="M45" s="3" t="s">
        <v>5</v>
      </c>
      <c r="N45" s="10" t="s">
        <v>327</v>
      </c>
      <c r="O45" s="3"/>
      <c r="P45" s="49" t="s">
        <v>695</v>
      </c>
      <c r="Q45" s="38">
        <v>202209</v>
      </c>
      <c r="R45" s="21">
        <f t="shared" si="0"/>
        <v>700</v>
      </c>
      <c r="S45" s="21">
        <f>J45/4</f>
        <v>700</v>
      </c>
      <c r="T45" s="21">
        <f>J45/4</f>
        <v>700</v>
      </c>
      <c r="U45" s="21">
        <f>J45/4</f>
        <v>700</v>
      </c>
    </row>
    <row r="46" spans="1:21" ht="15.75" customHeight="1" x14ac:dyDescent="0.35">
      <c r="A46" s="12">
        <v>10945</v>
      </c>
      <c r="B46" s="12">
        <v>2023</v>
      </c>
      <c r="C46" s="44" t="s">
        <v>985</v>
      </c>
      <c r="D46" s="48" t="s">
        <v>254</v>
      </c>
      <c r="E46" s="13" t="s">
        <v>625</v>
      </c>
      <c r="F46" s="21">
        <v>1920</v>
      </c>
      <c r="G46" s="21">
        <v>2400</v>
      </c>
      <c r="H46" s="21">
        <v>4000</v>
      </c>
      <c r="I46" s="3">
        <f t="shared" si="1"/>
        <v>12600</v>
      </c>
      <c r="J46" s="2">
        <v>2800</v>
      </c>
      <c r="K46" s="3">
        <v>4.5</v>
      </c>
      <c r="L46" s="3">
        <v>1</v>
      </c>
      <c r="M46" s="3" t="s">
        <v>5</v>
      </c>
      <c r="N46" s="10" t="s">
        <v>328</v>
      </c>
      <c r="O46" s="3"/>
      <c r="P46" s="49" t="s">
        <v>696</v>
      </c>
      <c r="Q46" s="38">
        <v>202209</v>
      </c>
      <c r="R46" s="21">
        <f t="shared" si="0"/>
        <v>700</v>
      </c>
      <c r="S46" s="21">
        <f>J46/4</f>
        <v>700</v>
      </c>
      <c r="T46" s="21">
        <f>J46/4</f>
        <v>700</v>
      </c>
      <c r="U46" s="21">
        <f>J46/4</f>
        <v>700</v>
      </c>
    </row>
    <row r="47" spans="1:21" ht="15.75" customHeight="1" x14ac:dyDescent="0.35">
      <c r="A47" s="12">
        <v>10945</v>
      </c>
      <c r="B47" s="12">
        <v>2023</v>
      </c>
      <c r="C47" s="44" t="s">
        <v>986</v>
      </c>
      <c r="D47" s="51" t="s">
        <v>26</v>
      </c>
      <c r="E47" s="13" t="s">
        <v>625</v>
      </c>
      <c r="F47" s="21">
        <v>1160</v>
      </c>
      <c r="G47" s="21">
        <v>2080</v>
      </c>
      <c r="H47" s="21">
        <v>1860</v>
      </c>
      <c r="I47" s="3">
        <f t="shared" si="1"/>
        <v>21600</v>
      </c>
      <c r="J47" s="2">
        <v>1600</v>
      </c>
      <c r="K47" s="3">
        <v>13.5</v>
      </c>
      <c r="L47" s="3">
        <v>1</v>
      </c>
      <c r="M47" s="3" t="s">
        <v>13</v>
      </c>
      <c r="N47" s="10" t="s">
        <v>329</v>
      </c>
      <c r="O47" s="3"/>
      <c r="P47" s="49" t="s">
        <v>697</v>
      </c>
      <c r="Q47" s="38">
        <v>202209</v>
      </c>
      <c r="R47" s="21">
        <f t="shared" si="0"/>
        <v>400</v>
      </c>
      <c r="S47" s="21">
        <f>J47/4</f>
        <v>400</v>
      </c>
      <c r="T47" s="21">
        <f>J47/4</f>
        <v>400</v>
      </c>
      <c r="U47" s="21">
        <f>J47/4</f>
        <v>400</v>
      </c>
    </row>
    <row r="48" spans="1:21" ht="15.75" customHeight="1" x14ac:dyDescent="0.35">
      <c r="A48" s="12">
        <v>10945</v>
      </c>
      <c r="B48" s="12">
        <v>2023</v>
      </c>
      <c r="C48" s="44" t="s">
        <v>987</v>
      </c>
      <c r="D48" s="51" t="s">
        <v>27</v>
      </c>
      <c r="E48" s="13" t="s">
        <v>625</v>
      </c>
      <c r="F48" s="21">
        <v>3240</v>
      </c>
      <c r="G48" s="21">
        <v>2220</v>
      </c>
      <c r="H48" s="21">
        <v>4660</v>
      </c>
      <c r="I48" s="3">
        <f t="shared" si="1"/>
        <v>65280</v>
      </c>
      <c r="J48" s="2">
        <v>3400</v>
      </c>
      <c r="K48" s="3">
        <v>19.2</v>
      </c>
      <c r="L48" s="3">
        <v>1</v>
      </c>
      <c r="M48" s="3" t="s">
        <v>13</v>
      </c>
      <c r="N48" s="10" t="s">
        <v>330</v>
      </c>
      <c r="O48" s="3"/>
      <c r="P48" s="49" t="s">
        <v>698</v>
      </c>
      <c r="Q48" s="38">
        <v>202209</v>
      </c>
      <c r="R48" s="21">
        <f t="shared" si="0"/>
        <v>850</v>
      </c>
      <c r="S48" s="21">
        <f>J48/4</f>
        <v>850</v>
      </c>
      <c r="T48" s="21">
        <f>J48/4</f>
        <v>850</v>
      </c>
      <c r="U48" s="21">
        <f>J48/4</f>
        <v>850</v>
      </c>
    </row>
    <row r="49" spans="1:21" ht="15.75" customHeight="1" x14ac:dyDescent="0.35">
      <c r="A49" s="12">
        <v>10945</v>
      </c>
      <c r="B49" s="12">
        <v>2023</v>
      </c>
      <c r="C49" s="44" t="s">
        <v>988</v>
      </c>
      <c r="D49" s="48" t="s">
        <v>28</v>
      </c>
      <c r="E49" s="13" t="s">
        <v>625</v>
      </c>
      <c r="F49" s="21">
        <v>10860</v>
      </c>
      <c r="G49" s="21">
        <v>6660</v>
      </c>
      <c r="H49" s="21">
        <v>10440</v>
      </c>
      <c r="I49" s="3">
        <f t="shared" si="1"/>
        <v>108800.00000000001</v>
      </c>
      <c r="J49" s="2">
        <v>10000</v>
      </c>
      <c r="K49" s="3">
        <v>10.88</v>
      </c>
      <c r="L49" s="3">
        <v>1</v>
      </c>
      <c r="M49" s="3" t="s">
        <v>13</v>
      </c>
      <c r="N49" s="10" t="s">
        <v>331</v>
      </c>
      <c r="O49" s="3"/>
      <c r="P49" s="49" t="s">
        <v>699</v>
      </c>
      <c r="Q49" s="38">
        <v>202209</v>
      </c>
      <c r="R49" s="21">
        <f t="shared" si="0"/>
        <v>2500</v>
      </c>
      <c r="S49" s="21">
        <f>J49/4</f>
        <v>2500</v>
      </c>
      <c r="T49" s="21">
        <f>J49/4</f>
        <v>2500</v>
      </c>
      <c r="U49" s="21">
        <f>J49/4</f>
        <v>2500</v>
      </c>
    </row>
    <row r="50" spans="1:21" ht="15.75" customHeight="1" x14ac:dyDescent="0.35">
      <c r="A50" s="12">
        <v>10945</v>
      </c>
      <c r="B50" s="12">
        <v>2023</v>
      </c>
      <c r="C50" s="44" t="s">
        <v>989</v>
      </c>
      <c r="D50" s="48" t="s">
        <v>29</v>
      </c>
      <c r="E50" s="13" t="s">
        <v>625</v>
      </c>
      <c r="F50" s="21">
        <v>720</v>
      </c>
      <c r="G50" s="21">
        <v>520</v>
      </c>
      <c r="H50" s="21">
        <v>560</v>
      </c>
      <c r="I50" s="3">
        <f t="shared" si="1"/>
        <v>7414.2</v>
      </c>
      <c r="J50" s="2">
        <v>540</v>
      </c>
      <c r="K50" s="3">
        <v>13.73</v>
      </c>
      <c r="L50" s="3">
        <v>1</v>
      </c>
      <c r="M50" s="3" t="s">
        <v>634</v>
      </c>
      <c r="N50" s="10" t="s">
        <v>332</v>
      </c>
      <c r="O50" s="3"/>
      <c r="P50" s="49" t="s">
        <v>700</v>
      </c>
      <c r="Q50" s="38">
        <v>202209</v>
      </c>
      <c r="R50" s="21">
        <f t="shared" si="0"/>
        <v>135</v>
      </c>
      <c r="S50" s="21">
        <f>J50/4</f>
        <v>135</v>
      </c>
      <c r="T50" s="21">
        <f>J50/4</f>
        <v>135</v>
      </c>
      <c r="U50" s="21">
        <f>J50/4</f>
        <v>135</v>
      </c>
    </row>
    <row r="51" spans="1:21" ht="15.75" customHeight="1" x14ac:dyDescent="0.35">
      <c r="A51" s="12">
        <v>10945</v>
      </c>
      <c r="B51" s="12">
        <v>2023</v>
      </c>
      <c r="C51" s="44" t="s">
        <v>990</v>
      </c>
      <c r="D51" s="48" t="s">
        <v>288</v>
      </c>
      <c r="E51" s="13" t="s">
        <v>625</v>
      </c>
      <c r="F51" s="21">
        <v>272</v>
      </c>
      <c r="G51" s="21">
        <v>370</v>
      </c>
      <c r="H51" s="21">
        <v>360</v>
      </c>
      <c r="I51" s="3">
        <f t="shared" si="1"/>
        <v>1647.6000000000001</v>
      </c>
      <c r="J51" s="2">
        <v>120</v>
      </c>
      <c r="K51" s="3">
        <v>13.73</v>
      </c>
      <c r="L51" s="3">
        <v>1</v>
      </c>
      <c r="M51" s="3" t="s">
        <v>635</v>
      </c>
      <c r="N51" s="10" t="s">
        <v>333</v>
      </c>
      <c r="O51" s="3"/>
      <c r="P51" s="49" t="s">
        <v>701</v>
      </c>
      <c r="Q51" s="38">
        <v>202209</v>
      </c>
      <c r="R51" s="21">
        <f t="shared" si="0"/>
        <v>30</v>
      </c>
      <c r="S51" s="21">
        <f>J51/4</f>
        <v>30</v>
      </c>
      <c r="T51" s="21">
        <f>J51/4</f>
        <v>30</v>
      </c>
      <c r="U51" s="21">
        <f>J51/4</f>
        <v>30</v>
      </c>
    </row>
    <row r="52" spans="1:21" ht="15.75" customHeight="1" x14ac:dyDescent="0.35">
      <c r="A52" s="12">
        <v>10945</v>
      </c>
      <c r="B52" s="12">
        <v>2023</v>
      </c>
      <c r="C52" s="44" t="s">
        <v>991</v>
      </c>
      <c r="D52" s="48" t="s">
        <v>30</v>
      </c>
      <c r="E52" s="13" t="s">
        <v>631</v>
      </c>
      <c r="F52" s="21">
        <v>4</v>
      </c>
      <c r="G52" s="21">
        <v>6</v>
      </c>
      <c r="H52" s="21">
        <v>5</v>
      </c>
      <c r="I52" s="3">
        <f t="shared" si="1"/>
        <v>800</v>
      </c>
      <c r="J52" s="2">
        <v>4</v>
      </c>
      <c r="K52" s="3">
        <v>200</v>
      </c>
      <c r="L52" s="3">
        <v>1</v>
      </c>
      <c r="M52" s="3" t="s">
        <v>634</v>
      </c>
      <c r="N52" s="10" t="s">
        <v>334</v>
      </c>
      <c r="O52" s="3"/>
      <c r="P52" s="49" t="s">
        <v>705</v>
      </c>
      <c r="Q52" s="38">
        <v>202209</v>
      </c>
      <c r="R52" s="21">
        <f t="shared" si="0"/>
        <v>1</v>
      </c>
      <c r="S52" s="21">
        <f>J52/4</f>
        <v>1</v>
      </c>
      <c r="T52" s="21">
        <f>J52/4</f>
        <v>1</v>
      </c>
      <c r="U52" s="21">
        <f>J52/4</f>
        <v>1</v>
      </c>
    </row>
    <row r="53" spans="1:21" ht="15.75" customHeight="1" x14ac:dyDescent="0.35">
      <c r="A53" s="12">
        <v>10945</v>
      </c>
      <c r="B53" s="12">
        <v>2023</v>
      </c>
      <c r="C53" s="44" t="s">
        <v>992</v>
      </c>
      <c r="D53" s="52" t="s">
        <v>336</v>
      </c>
      <c r="E53" s="13" t="s">
        <v>625</v>
      </c>
      <c r="F53" s="21">
        <v>16</v>
      </c>
      <c r="G53" s="21">
        <v>16</v>
      </c>
      <c r="H53" s="21">
        <v>12</v>
      </c>
      <c r="I53" s="3">
        <f t="shared" si="1"/>
        <v>7800</v>
      </c>
      <c r="J53" s="2">
        <v>12</v>
      </c>
      <c r="K53" s="3">
        <v>650</v>
      </c>
      <c r="L53" s="3">
        <v>1</v>
      </c>
      <c r="M53" s="3" t="s">
        <v>634</v>
      </c>
      <c r="N53" s="10" t="s">
        <v>337</v>
      </c>
      <c r="O53" s="3"/>
      <c r="P53" s="49" t="s">
        <v>704</v>
      </c>
      <c r="Q53" s="38">
        <v>202209</v>
      </c>
      <c r="R53" s="21">
        <f t="shared" si="0"/>
        <v>3</v>
      </c>
      <c r="S53" s="21">
        <f>J53/4</f>
        <v>3</v>
      </c>
      <c r="T53" s="21">
        <f>J53/4</f>
        <v>3</v>
      </c>
      <c r="U53" s="21">
        <f>J53/4</f>
        <v>3</v>
      </c>
    </row>
    <row r="54" spans="1:21" ht="15.75" customHeight="1" x14ac:dyDescent="0.35">
      <c r="A54" s="12">
        <v>10945</v>
      </c>
      <c r="B54" s="12">
        <v>2023</v>
      </c>
      <c r="C54" s="44" t="s">
        <v>993</v>
      </c>
      <c r="D54" s="35" t="s">
        <v>335</v>
      </c>
      <c r="E54" s="13" t="s">
        <v>625</v>
      </c>
      <c r="F54" s="21">
        <v>1200</v>
      </c>
      <c r="G54" s="21">
        <v>1000</v>
      </c>
      <c r="H54" s="21">
        <v>3000</v>
      </c>
      <c r="I54" s="3">
        <f t="shared" si="1"/>
        <v>441.59999999999997</v>
      </c>
      <c r="J54" s="2">
        <v>1000</v>
      </c>
      <c r="K54" s="3">
        <v>0.44159999999999999</v>
      </c>
      <c r="L54" s="3">
        <v>1</v>
      </c>
      <c r="M54" s="3" t="s">
        <v>5</v>
      </c>
      <c r="N54" s="10" t="s">
        <v>338</v>
      </c>
      <c r="O54" s="3"/>
      <c r="P54" s="49" t="s">
        <v>705</v>
      </c>
      <c r="Q54" s="38">
        <v>202209</v>
      </c>
      <c r="R54" s="21">
        <f t="shared" si="0"/>
        <v>250</v>
      </c>
      <c r="S54" s="21">
        <f>J54/4</f>
        <v>250</v>
      </c>
      <c r="T54" s="21">
        <f>J54/4</f>
        <v>250</v>
      </c>
      <c r="U54" s="21">
        <f>J54/4</f>
        <v>250</v>
      </c>
    </row>
    <row r="55" spans="1:21" ht="15.75" customHeight="1" x14ac:dyDescent="0.35">
      <c r="A55" s="12">
        <v>10945</v>
      </c>
      <c r="B55" s="12">
        <v>2023</v>
      </c>
      <c r="C55" s="44" t="s">
        <v>994</v>
      </c>
      <c r="D55" s="46" t="s">
        <v>31</v>
      </c>
      <c r="E55" s="13" t="s">
        <v>625</v>
      </c>
      <c r="F55" s="21">
        <v>470</v>
      </c>
      <c r="G55" s="21">
        <v>600</v>
      </c>
      <c r="H55" s="21">
        <v>490</v>
      </c>
      <c r="I55" s="3">
        <f t="shared" si="1"/>
        <v>896.00000000000011</v>
      </c>
      <c r="J55" s="2">
        <v>400</v>
      </c>
      <c r="K55" s="3">
        <v>2.2400000000000002</v>
      </c>
      <c r="L55" s="3">
        <v>1</v>
      </c>
      <c r="M55" s="3" t="s">
        <v>633</v>
      </c>
      <c r="N55" s="10" t="s">
        <v>339</v>
      </c>
      <c r="O55" s="3"/>
      <c r="P55" s="49" t="s">
        <v>706</v>
      </c>
      <c r="Q55" s="38">
        <v>202209</v>
      </c>
      <c r="R55" s="21">
        <f t="shared" si="0"/>
        <v>100</v>
      </c>
      <c r="S55" s="21">
        <f>J55/4</f>
        <v>100</v>
      </c>
      <c r="T55" s="21">
        <f>J55/4</f>
        <v>100</v>
      </c>
      <c r="U55" s="21">
        <f>J55/4</f>
        <v>100</v>
      </c>
    </row>
    <row r="56" spans="1:21" ht="15.75" customHeight="1" x14ac:dyDescent="0.35">
      <c r="A56" s="12">
        <v>10945</v>
      </c>
      <c r="B56" s="12">
        <v>2023</v>
      </c>
      <c r="C56" s="44" t="s">
        <v>995</v>
      </c>
      <c r="D56" s="48" t="s">
        <v>32</v>
      </c>
      <c r="E56" s="13" t="s">
        <v>625</v>
      </c>
      <c r="F56" s="21">
        <v>3900</v>
      </c>
      <c r="G56" s="21">
        <v>3280</v>
      </c>
      <c r="H56" s="21">
        <v>2500</v>
      </c>
      <c r="I56" s="3">
        <f t="shared" si="1"/>
        <v>14000</v>
      </c>
      <c r="J56" s="2">
        <v>2800</v>
      </c>
      <c r="K56" s="3">
        <v>5</v>
      </c>
      <c r="L56" s="3">
        <v>1</v>
      </c>
      <c r="M56" s="3" t="s">
        <v>634</v>
      </c>
      <c r="N56" s="10" t="s">
        <v>340</v>
      </c>
      <c r="O56" s="3"/>
      <c r="P56" s="49" t="s">
        <v>707</v>
      </c>
      <c r="Q56" s="38">
        <v>202209</v>
      </c>
      <c r="R56" s="21">
        <f t="shared" si="0"/>
        <v>700</v>
      </c>
      <c r="S56" s="21">
        <f>J56/4</f>
        <v>700</v>
      </c>
      <c r="T56" s="21">
        <f>J56/4</f>
        <v>700</v>
      </c>
      <c r="U56" s="21">
        <f>J56/4</f>
        <v>700</v>
      </c>
    </row>
    <row r="57" spans="1:21" ht="15.75" customHeight="1" x14ac:dyDescent="0.35">
      <c r="A57" s="12">
        <v>10945</v>
      </c>
      <c r="B57" s="12">
        <v>2023</v>
      </c>
      <c r="C57" s="44" t="s">
        <v>996</v>
      </c>
      <c r="D57" s="52" t="s">
        <v>33</v>
      </c>
      <c r="E57" s="13" t="s">
        <v>625</v>
      </c>
      <c r="F57" s="21">
        <v>74520</v>
      </c>
      <c r="G57" s="21">
        <v>33600</v>
      </c>
      <c r="H57" s="21">
        <v>56000</v>
      </c>
      <c r="I57" s="3">
        <f t="shared" si="1"/>
        <v>2400</v>
      </c>
      <c r="J57" s="2">
        <v>48000</v>
      </c>
      <c r="K57" s="3">
        <v>0.05</v>
      </c>
      <c r="L57" s="3">
        <v>1</v>
      </c>
      <c r="M57" s="3" t="s">
        <v>5</v>
      </c>
      <c r="N57" s="10" t="s">
        <v>341</v>
      </c>
      <c r="O57" s="3"/>
      <c r="P57" s="49" t="s">
        <v>708</v>
      </c>
      <c r="Q57" s="38">
        <v>202209</v>
      </c>
      <c r="R57" s="21">
        <f t="shared" si="0"/>
        <v>12000</v>
      </c>
      <c r="S57" s="21">
        <f>J57/4</f>
        <v>12000</v>
      </c>
      <c r="T57" s="21">
        <f>J57/4</f>
        <v>12000</v>
      </c>
      <c r="U57" s="21">
        <f>J57/4</f>
        <v>12000</v>
      </c>
    </row>
    <row r="58" spans="1:21" ht="15.75" customHeight="1" x14ac:dyDescent="0.35">
      <c r="A58" s="12">
        <v>10945</v>
      </c>
      <c r="B58" s="12">
        <v>2023</v>
      </c>
      <c r="C58" s="44" t="s">
        <v>997</v>
      </c>
      <c r="D58" s="35" t="s">
        <v>185</v>
      </c>
      <c r="E58" s="13" t="s">
        <v>625</v>
      </c>
      <c r="F58" s="21">
        <v>4800</v>
      </c>
      <c r="G58" s="21">
        <v>4000</v>
      </c>
      <c r="H58" s="21">
        <v>4000</v>
      </c>
      <c r="I58" s="3">
        <f t="shared" si="1"/>
        <v>556.4</v>
      </c>
      <c r="J58" s="2">
        <v>2600</v>
      </c>
      <c r="K58" s="3">
        <v>0.214</v>
      </c>
      <c r="L58" s="3">
        <v>1</v>
      </c>
      <c r="M58" s="3" t="s">
        <v>5</v>
      </c>
      <c r="N58" s="10" t="s">
        <v>342</v>
      </c>
      <c r="O58" s="3"/>
      <c r="P58" s="49" t="s">
        <v>710</v>
      </c>
      <c r="Q58" s="38">
        <v>202209</v>
      </c>
      <c r="R58" s="21">
        <f t="shared" si="0"/>
        <v>650</v>
      </c>
      <c r="S58" s="21">
        <f>J58/4</f>
        <v>650</v>
      </c>
      <c r="T58" s="21">
        <f>J58/4</f>
        <v>650</v>
      </c>
      <c r="U58" s="21">
        <f>J58/4</f>
        <v>650</v>
      </c>
    </row>
    <row r="59" spans="1:21" ht="15.75" customHeight="1" x14ac:dyDescent="0.35">
      <c r="A59" s="12">
        <v>10945</v>
      </c>
      <c r="B59" s="12">
        <v>2023</v>
      </c>
      <c r="C59" s="44" t="s">
        <v>998</v>
      </c>
      <c r="D59" s="35" t="s">
        <v>186</v>
      </c>
      <c r="E59" s="13" t="s">
        <v>625</v>
      </c>
      <c r="F59" s="21">
        <v>10200</v>
      </c>
      <c r="G59" s="21">
        <v>7500</v>
      </c>
      <c r="H59" s="21">
        <v>11000</v>
      </c>
      <c r="I59" s="3">
        <f t="shared" si="1"/>
        <v>2920</v>
      </c>
      <c r="J59" s="2">
        <v>8000</v>
      </c>
      <c r="K59" s="3">
        <v>0.36499999999999999</v>
      </c>
      <c r="L59" s="3">
        <v>1</v>
      </c>
      <c r="M59" s="3" t="s">
        <v>5</v>
      </c>
      <c r="N59" s="10" t="s">
        <v>343</v>
      </c>
      <c r="O59" s="3"/>
      <c r="P59" s="49" t="s">
        <v>711</v>
      </c>
      <c r="Q59" s="38">
        <v>202209</v>
      </c>
      <c r="R59" s="21">
        <f t="shared" si="0"/>
        <v>2000</v>
      </c>
      <c r="S59" s="21">
        <f>J59/4</f>
        <v>2000</v>
      </c>
      <c r="T59" s="21">
        <f>J59/4</f>
        <v>2000</v>
      </c>
      <c r="U59" s="21">
        <f>J59/4</f>
        <v>2000</v>
      </c>
    </row>
    <row r="60" spans="1:21" ht="15.75" customHeight="1" x14ac:dyDescent="0.35">
      <c r="A60" s="12">
        <v>10945</v>
      </c>
      <c r="B60" s="12">
        <v>2023</v>
      </c>
      <c r="C60" s="44" t="s">
        <v>999</v>
      </c>
      <c r="D60" s="35" t="s">
        <v>187</v>
      </c>
      <c r="E60" s="13" t="s">
        <v>625</v>
      </c>
      <c r="F60" s="21">
        <v>8400</v>
      </c>
      <c r="G60" s="21">
        <v>8400</v>
      </c>
      <c r="H60" s="21">
        <v>9000</v>
      </c>
      <c r="I60" s="3">
        <f t="shared" si="1"/>
        <v>4124</v>
      </c>
      <c r="J60" s="2">
        <v>8000</v>
      </c>
      <c r="K60" s="3">
        <v>0.51549999999999996</v>
      </c>
      <c r="L60" s="3">
        <v>1</v>
      </c>
      <c r="M60" s="3" t="s">
        <v>5</v>
      </c>
      <c r="N60" s="10" t="s">
        <v>344</v>
      </c>
      <c r="O60" s="3"/>
      <c r="P60" s="49" t="s">
        <v>709</v>
      </c>
      <c r="Q60" s="38">
        <v>202209</v>
      </c>
      <c r="R60" s="21">
        <f t="shared" si="0"/>
        <v>2000</v>
      </c>
      <c r="S60" s="21">
        <f>J60/4</f>
        <v>2000</v>
      </c>
      <c r="T60" s="21">
        <f>J60/4</f>
        <v>2000</v>
      </c>
      <c r="U60" s="21">
        <f>J60/4</f>
        <v>2000</v>
      </c>
    </row>
    <row r="61" spans="1:21" ht="15.75" customHeight="1" x14ac:dyDescent="0.35">
      <c r="A61" s="12">
        <v>10945</v>
      </c>
      <c r="B61" s="12">
        <v>2023</v>
      </c>
      <c r="C61" s="44" t="s">
        <v>1000</v>
      </c>
      <c r="D61" s="35" t="s">
        <v>221</v>
      </c>
      <c r="E61" s="13" t="s">
        <v>625</v>
      </c>
      <c r="F61" s="21">
        <v>12000</v>
      </c>
      <c r="G61" s="21">
        <v>6800</v>
      </c>
      <c r="H61" s="21">
        <v>4800</v>
      </c>
      <c r="I61" s="3">
        <f t="shared" si="1"/>
        <v>9120</v>
      </c>
      <c r="J61" s="2">
        <v>8000</v>
      </c>
      <c r="K61" s="3">
        <v>1.1399999999999999</v>
      </c>
      <c r="L61" s="3">
        <v>1</v>
      </c>
      <c r="M61" s="3" t="s">
        <v>5</v>
      </c>
      <c r="N61" s="10" t="s">
        <v>345</v>
      </c>
      <c r="O61" s="3"/>
      <c r="P61" s="49" t="s">
        <v>712</v>
      </c>
      <c r="Q61" s="38">
        <v>202209</v>
      </c>
      <c r="R61" s="21">
        <f t="shared" si="0"/>
        <v>2000</v>
      </c>
      <c r="S61" s="21">
        <f>J61/4</f>
        <v>2000</v>
      </c>
      <c r="T61" s="21">
        <f>J61/4</f>
        <v>2000</v>
      </c>
      <c r="U61" s="21">
        <f>J61/4</f>
        <v>2000</v>
      </c>
    </row>
    <row r="62" spans="1:21" ht="15.75" customHeight="1" x14ac:dyDescent="0.35">
      <c r="A62" s="12">
        <v>10945</v>
      </c>
      <c r="B62" s="12">
        <v>2023</v>
      </c>
      <c r="C62" s="44" t="s">
        <v>1001</v>
      </c>
      <c r="D62" s="35" t="s">
        <v>222</v>
      </c>
      <c r="E62" s="13" t="s">
        <v>625</v>
      </c>
      <c r="F62" s="21">
        <v>96</v>
      </c>
      <c r="G62" s="21">
        <v>120</v>
      </c>
      <c r="H62" s="21">
        <v>60</v>
      </c>
      <c r="I62" s="3">
        <f t="shared" si="1"/>
        <v>1452</v>
      </c>
      <c r="J62" s="2">
        <v>80</v>
      </c>
      <c r="K62" s="3">
        <v>18.149999999999999</v>
      </c>
      <c r="L62" s="3">
        <v>1</v>
      </c>
      <c r="M62" s="3" t="s">
        <v>13</v>
      </c>
      <c r="N62" s="10" t="s">
        <v>346</v>
      </c>
      <c r="O62" s="3"/>
      <c r="P62" s="49" t="s">
        <v>713</v>
      </c>
      <c r="Q62" s="38">
        <v>202209</v>
      </c>
      <c r="R62" s="21">
        <f t="shared" si="0"/>
        <v>20</v>
      </c>
      <c r="S62" s="21">
        <f>J62/4</f>
        <v>20</v>
      </c>
      <c r="T62" s="21">
        <f>J62/4</f>
        <v>20</v>
      </c>
      <c r="U62" s="21">
        <f>J62/4</f>
        <v>20</v>
      </c>
    </row>
    <row r="63" spans="1:21" ht="15.75" customHeight="1" x14ac:dyDescent="0.35">
      <c r="A63" s="12">
        <v>10945</v>
      </c>
      <c r="B63" s="12">
        <v>2023</v>
      </c>
      <c r="C63" s="44" t="s">
        <v>1002</v>
      </c>
      <c r="D63" s="35" t="s">
        <v>260</v>
      </c>
      <c r="E63" s="13" t="s">
        <v>625</v>
      </c>
      <c r="F63" s="21">
        <v>14600</v>
      </c>
      <c r="G63" s="21">
        <v>16200</v>
      </c>
      <c r="H63" s="21">
        <v>16800</v>
      </c>
      <c r="I63" s="3">
        <f t="shared" si="1"/>
        <v>12160</v>
      </c>
      <c r="J63" s="2">
        <v>16000</v>
      </c>
      <c r="K63" s="3">
        <v>0.76</v>
      </c>
      <c r="L63" s="3">
        <v>1</v>
      </c>
      <c r="M63" s="3" t="s">
        <v>5</v>
      </c>
      <c r="N63" s="10" t="s">
        <v>346</v>
      </c>
      <c r="O63" s="3"/>
      <c r="P63" s="49" t="s">
        <v>717</v>
      </c>
      <c r="Q63" s="38">
        <v>202209</v>
      </c>
      <c r="R63" s="21">
        <f t="shared" si="0"/>
        <v>4000</v>
      </c>
      <c r="S63" s="21">
        <f>J63/4</f>
        <v>4000</v>
      </c>
      <c r="T63" s="21">
        <f>J63/4</f>
        <v>4000</v>
      </c>
      <c r="U63" s="21">
        <f>J63/4</f>
        <v>4000</v>
      </c>
    </row>
    <row r="64" spans="1:21" ht="15.75" customHeight="1" x14ac:dyDescent="0.35">
      <c r="A64" s="12">
        <v>10945</v>
      </c>
      <c r="B64" s="12">
        <v>2023</v>
      </c>
      <c r="C64" s="44" t="s">
        <v>1003</v>
      </c>
      <c r="D64" s="35" t="s">
        <v>188</v>
      </c>
      <c r="E64" s="13" t="s">
        <v>625</v>
      </c>
      <c r="F64" s="21">
        <v>3840</v>
      </c>
      <c r="G64" s="21">
        <v>2220</v>
      </c>
      <c r="H64" s="21">
        <v>3300</v>
      </c>
      <c r="I64" s="3">
        <f t="shared" si="1"/>
        <v>51519.999999999993</v>
      </c>
      <c r="J64" s="2">
        <v>2800</v>
      </c>
      <c r="K64" s="3">
        <v>18.399999999999999</v>
      </c>
      <c r="L64" s="3">
        <v>1</v>
      </c>
      <c r="M64" s="3" t="s">
        <v>633</v>
      </c>
      <c r="N64" s="10" t="s">
        <v>347</v>
      </c>
      <c r="O64" s="3"/>
      <c r="P64" s="49" t="s">
        <v>715</v>
      </c>
      <c r="Q64" s="38">
        <v>202209</v>
      </c>
      <c r="R64" s="21">
        <f t="shared" si="0"/>
        <v>700</v>
      </c>
      <c r="S64" s="21">
        <f>J64/4</f>
        <v>700</v>
      </c>
      <c r="T64" s="21">
        <f>J64/4</f>
        <v>700</v>
      </c>
      <c r="U64" s="21">
        <f>J64/4</f>
        <v>700</v>
      </c>
    </row>
    <row r="65" spans="1:21" ht="15.75" customHeight="1" x14ac:dyDescent="0.35">
      <c r="A65" s="12">
        <v>10945</v>
      </c>
      <c r="B65" s="12">
        <v>2023</v>
      </c>
      <c r="C65" s="44" t="s">
        <v>1004</v>
      </c>
      <c r="D65" s="35" t="s">
        <v>189</v>
      </c>
      <c r="E65" s="13" t="s">
        <v>625</v>
      </c>
      <c r="F65" s="21">
        <v>8820</v>
      </c>
      <c r="G65" s="21">
        <v>6400</v>
      </c>
      <c r="H65" s="21">
        <v>5900</v>
      </c>
      <c r="I65" s="3">
        <f t="shared" si="1"/>
        <v>10200</v>
      </c>
      <c r="J65" s="2">
        <v>6000</v>
      </c>
      <c r="K65" s="3">
        <v>1.7</v>
      </c>
      <c r="L65" s="3">
        <v>1</v>
      </c>
      <c r="M65" s="3" t="s">
        <v>12</v>
      </c>
      <c r="N65" s="10" t="s">
        <v>348</v>
      </c>
      <c r="O65" s="3"/>
      <c r="P65" s="49" t="s">
        <v>714</v>
      </c>
      <c r="Q65" s="38">
        <v>202209</v>
      </c>
      <c r="R65" s="21">
        <f t="shared" si="0"/>
        <v>1500</v>
      </c>
      <c r="S65" s="21">
        <f>J65/4</f>
        <v>1500</v>
      </c>
      <c r="T65" s="21">
        <f>J65/4</f>
        <v>1500</v>
      </c>
      <c r="U65" s="21">
        <f>J65/4</f>
        <v>1500</v>
      </c>
    </row>
    <row r="66" spans="1:21" ht="15.75" customHeight="1" x14ac:dyDescent="0.35">
      <c r="A66" s="12">
        <v>10945</v>
      </c>
      <c r="B66" s="12">
        <v>2023</v>
      </c>
      <c r="C66" s="44" t="s">
        <v>1005</v>
      </c>
      <c r="D66" s="35" t="s">
        <v>157</v>
      </c>
      <c r="E66" s="13" t="s">
        <v>625</v>
      </c>
      <c r="F66" s="21">
        <v>9000</v>
      </c>
      <c r="G66" s="21">
        <v>12480</v>
      </c>
      <c r="H66" s="21">
        <v>4900</v>
      </c>
      <c r="I66" s="3">
        <f t="shared" si="1"/>
        <v>22176</v>
      </c>
      <c r="J66" s="2">
        <v>8400</v>
      </c>
      <c r="K66" s="3">
        <v>2.64</v>
      </c>
      <c r="L66" s="3">
        <v>1</v>
      </c>
      <c r="M66" s="3" t="s">
        <v>5</v>
      </c>
      <c r="N66" s="10" t="s">
        <v>349</v>
      </c>
      <c r="O66" s="3"/>
      <c r="P66" s="49" t="s">
        <v>716</v>
      </c>
      <c r="Q66" s="38">
        <v>202209</v>
      </c>
      <c r="R66" s="21">
        <f t="shared" ref="R66:R129" si="2">J66/4</f>
        <v>2100</v>
      </c>
      <c r="S66" s="21">
        <f>J66/4</f>
        <v>2100</v>
      </c>
      <c r="T66" s="21">
        <f>J66/4</f>
        <v>2100</v>
      </c>
      <c r="U66" s="21">
        <f>J66/4</f>
        <v>2100</v>
      </c>
    </row>
    <row r="67" spans="1:21" ht="15.75" customHeight="1" x14ac:dyDescent="0.35">
      <c r="A67" s="12">
        <v>10945</v>
      </c>
      <c r="B67" s="12">
        <v>2023</v>
      </c>
      <c r="C67" s="44" t="s">
        <v>1006</v>
      </c>
      <c r="D67" s="35" t="s">
        <v>34</v>
      </c>
      <c r="E67" s="13" t="s">
        <v>625</v>
      </c>
      <c r="F67" s="21">
        <v>1200</v>
      </c>
      <c r="G67" s="21">
        <v>940</v>
      </c>
      <c r="H67" s="21">
        <v>900</v>
      </c>
      <c r="I67" s="3">
        <f t="shared" si="1"/>
        <v>5600</v>
      </c>
      <c r="J67" s="2">
        <v>800</v>
      </c>
      <c r="K67" s="3">
        <v>7</v>
      </c>
      <c r="L67" s="3">
        <v>1</v>
      </c>
      <c r="M67" s="3" t="s">
        <v>635</v>
      </c>
      <c r="N67" s="10" t="s">
        <v>350</v>
      </c>
      <c r="O67" s="3"/>
      <c r="P67" s="49" t="s">
        <v>718</v>
      </c>
      <c r="Q67" s="38">
        <v>202209</v>
      </c>
      <c r="R67" s="21">
        <f t="shared" si="2"/>
        <v>200</v>
      </c>
      <c r="S67" s="21">
        <f>J67/4</f>
        <v>200</v>
      </c>
      <c r="T67" s="21">
        <f>J67/4</f>
        <v>200</v>
      </c>
      <c r="U67" s="21">
        <f>J67/4</f>
        <v>200</v>
      </c>
    </row>
    <row r="68" spans="1:21" ht="15.75" customHeight="1" x14ac:dyDescent="0.35">
      <c r="A68" s="12">
        <v>10945</v>
      </c>
      <c r="B68" s="12">
        <v>2023</v>
      </c>
      <c r="C68" s="44" t="s">
        <v>1007</v>
      </c>
      <c r="D68" s="35" t="s">
        <v>583</v>
      </c>
      <c r="E68" s="13" t="s">
        <v>625</v>
      </c>
      <c r="F68" s="21">
        <v>1200</v>
      </c>
      <c r="G68" s="21">
        <v>1024</v>
      </c>
      <c r="H68" s="21">
        <v>600</v>
      </c>
      <c r="I68" s="3">
        <f t="shared" ref="I68:I131" si="3">J68*K68</f>
        <v>1400</v>
      </c>
      <c r="J68" s="2">
        <v>1000</v>
      </c>
      <c r="K68" s="3">
        <v>1.4</v>
      </c>
      <c r="L68" s="3">
        <v>1</v>
      </c>
      <c r="M68" s="3" t="s">
        <v>5</v>
      </c>
      <c r="N68" s="10" t="s">
        <v>351</v>
      </c>
      <c r="O68" s="3"/>
      <c r="P68" s="49" t="s">
        <v>719</v>
      </c>
      <c r="Q68" s="38">
        <v>202209</v>
      </c>
      <c r="R68" s="21">
        <f t="shared" si="2"/>
        <v>250</v>
      </c>
      <c r="S68" s="21">
        <f>J68/4</f>
        <v>250</v>
      </c>
      <c r="T68" s="21">
        <f>J68/4</f>
        <v>250</v>
      </c>
      <c r="U68" s="21">
        <f>J68/4</f>
        <v>250</v>
      </c>
    </row>
    <row r="69" spans="1:21" ht="15.75" customHeight="1" x14ac:dyDescent="0.35">
      <c r="A69" s="12">
        <v>10945</v>
      </c>
      <c r="B69" s="12">
        <v>2023</v>
      </c>
      <c r="C69" s="44" t="s">
        <v>1295</v>
      </c>
      <c r="D69" s="35" t="s">
        <v>35</v>
      </c>
      <c r="E69" s="13" t="s">
        <v>625</v>
      </c>
      <c r="F69" s="21">
        <v>720</v>
      </c>
      <c r="G69" s="21">
        <v>240</v>
      </c>
      <c r="H69" s="21">
        <v>240</v>
      </c>
      <c r="I69" s="3">
        <f t="shared" si="3"/>
        <v>3360</v>
      </c>
      <c r="J69" s="2">
        <v>280</v>
      </c>
      <c r="K69" s="3">
        <v>12</v>
      </c>
      <c r="L69" s="3">
        <v>1</v>
      </c>
      <c r="M69" s="3" t="s">
        <v>13</v>
      </c>
      <c r="N69" s="10" t="s">
        <v>352</v>
      </c>
      <c r="O69" s="3"/>
      <c r="P69" s="49" t="s">
        <v>720</v>
      </c>
      <c r="Q69" s="38">
        <v>202209</v>
      </c>
      <c r="R69" s="21">
        <f t="shared" si="2"/>
        <v>70</v>
      </c>
      <c r="S69" s="21">
        <f>J69/4</f>
        <v>70</v>
      </c>
      <c r="T69" s="21">
        <f>J69/4</f>
        <v>70</v>
      </c>
      <c r="U69" s="21">
        <f>J69/4</f>
        <v>70</v>
      </c>
    </row>
    <row r="70" spans="1:21" ht="15.75" customHeight="1" x14ac:dyDescent="0.35">
      <c r="A70" s="12">
        <v>10945</v>
      </c>
      <c r="B70" s="12">
        <v>2023</v>
      </c>
      <c r="C70" s="44" t="s">
        <v>1296</v>
      </c>
      <c r="D70" s="35" t="s">
        <v>261</v>
      </c>
      <c r="E70" s="13" t="s">
        <v>625</v>
      </c>
      <c r="F70" s="21">
        <v>2400</v>
      </c>
      <c r="G70" s="21">
        <v>1200</v>
      </c>
      <c r="H70" s="21">
        <v>2400</v>
      </c>
      <c r="I70" s="3">
        <f t="shared" si="3"/>
        <v>1792.0000000000002</v>
      </c>
      <c r="J70" s="2">
        <v>1600</v>
      </c>
      <c r="K70" s="3">
        <v>1.1200000000000001</v>
      </c>
      <c r="L70" s="3">
        <v>1</v>
      </c>
      <c r="M70" s="3" t="s">
        <v>5</v>
      </c>
      <c r="N70" s="10" t="s">
        <v>353</v>
      </c>
      <c r="O70" s="3"/>
      <c r="P70" s="49" t="s">
        <v>721</v>
      </c>
      <c r="Q70" s="38">
        <v>202209</v>
      </c>
      <c r="R70" s="21">
        <f t="shared" si="2"/>
        <v>400</v>
      </c>
      <c r="S70" s="21">
        <f>J70/4</f>
        <v>400</v>
      </c>
      <c r="T70" s="21">
        <f>J70/4</f>
        <v>400</v>
      </c>
      <c r="U70" s="21">
        <f>J70/4</f>
        <v>400</v>
      </c>
    </row>
    <row r="71" spans="1:21" ht="15.75" customHeight="1" x14ac:dyDescent="0.35">
      <c r="A71" s="12">
        <v>10945</v>
      </c>
      <c r="B71" s="12">
        <v>2023</v>
      </c>
      <c r="C71" s="44" t="s">
        <v>1008</v>
      </c>
      <c r="D71" s="35" t="s">
        <v>224</v>
      </c>
      <c r="E71" s="13" t="s">
        <v>625</v>
      </c>
      <c r="F71" s="21">
        <v>6000</v>
      </c>
      <c r="G71" s="21">
        <v>6600</v>
      </c>
      <c r="H71" s="21">
        <v>7200</v>
      </c>
      <c r="I71" s="3">
        <f t="shared" si="3"/>
        <v>10602</v>
      </c>
      <c r="J71" s="2">
        <v>6200</v>
      </c>
      <c r="K71" s="3">
        <v>1.71</v>
      </c>
      <c r="L71" s="3">
        <v>1</v>
      </c>
      <c r="M71" s="3" t="s">
        <v>5</v>
      </c>
      <c r="N71" s="10" t="s">
        <v>354</v>
      </c>
      <c r="O71" s="3"/>
      <c r="P71" s="49" t="s">
        <v>722</v>
      </c>
      <c r="Q71" s="38">
        <v>202209</v>
      </c>
      <c r="R71" s="21">
        <f t="shared" si="2"/>
        <v>1550</v>
      </c>
      <c r="S71" s="21">
        <f>J71/4</f>
        <v>1550</v>
      </c>
      <c r="T71" s="21">
        <f>J71/4</f>
        <v>1550</v>
      </c>
      <c r="U71" s="21">
        <f>J71/4</f>
        <v>1550</v>
      </c>
    </row>
    <row r="72" spans="1:21" ht="15.75" customHeight="1" x14ac:dyDescent="0.35">
      <c r="A72" s="12">
        <v>10945</v>
      </c>
      <c r="B72" s="12">
        <v>2023</v>
      </c>
      <c r="C72" s="44" t="s">
        <v>1009</v>
      </c>
      <c r="D72" s="35" t="s">
        <v>36</v>
      </c>
      <c r="E72" s="13" t="s">
        <v>625</v>
      </c>
      <c r="F72" s="21">
        <v>12</v>
      </c>
      <c r="G72" s="21">
        <v>16</v>
      </c>
      <c r="H72" s="21">
        <v>10</v>
      </c>
      <c r="I72" s="3">
        <f t="shared" si="3"/>
        <v>2040</v>
      </c>
      <c r="J72" s="2">
        <v>12</v>
      </c>
      <c r="K72" s="3">
        <v>170</v>
      </c>
      <c r="L72" s="3">
        <v>1</v>
      </c>
      <c r="M72" s="3" t="s">
        <v>634</v>
      </c>
      <c r="N72" s="10" t="s">
        <v>355</v>
      </c>
      <c r="O72" s="3"/>
      <c r="P72" s="49" t="s">
        <v>723</v>
      </c>
      <c r="Q72" s="38">
        <v>202209</v>
      </c>
      <c r="R72" s="21">
        <f t="shared" si="2"/>
        <v>3</v>
      </c>
      <c r="S72" s="21">
        <f>J72/4</f>
        <v>3</v>
      </c>
      <c r="T72" s="21">
        <f>J72/4</f>
        <v>3</v>
      </c>
      <c r="U72" s="21">
        <f>J72/4</f>
        <v>3</v>
      </c>
    </row>
    <row r="73" spans="1:21" ht="15.75" customHeight="1" x14ac:dyDescent="0.35">
      <c r="A73" s="12">
        <v>10945</v>
      </c>
      <c r="B73" s="12">
        <v>2023</v>
      </c>
      <c r="C73" s="44" t="s">
        <v>1010</v>
      </c>
      <c r="D73" s="35" t="s">
        <v>37</v>
      </c>
      <c r="E73" s="13" t="s">
        <v>625</v>
      </c>
      <c r="F73" s="21">
        <v>21600</v>
      </c>
      <c r="G73" s="21">
        <v>16200</v>
      </c>
      <c r="H73" s="21">
        <v>18000</v>
      </c>
      <c r="I73" s="3">
        <f t="shared" si="3"/>
        <v>5760</v>
      </c>
      <c r="J73" s="2">
        <v>18000</v>
      </c>
      <c r="K73" s="3">
        <v>0.32</v>
      </c>
      <c r="L73" s="3">
        <v>1</v>
      </c>
      <c r="M73" s="3" t="s">
        <v>5</v>
      </c>
      <c r="N73" s="10" t="s">
        <v>356</v>
      </c>
      <c r="O73" s="3"/>
      <c r="P73" s="49" t="s">
        <v>724</v>
      </c>
      <c r="Q73" s="38">
        <v>202209</v>
      </c>
      <c r="R73" s="21">
        <f t="shared" si="2"/>
        <v>4500</v>
      </c>
      <c r="S73" s="21">
        <f>J73/4</f>
        <v>4500</v>
      </c>
      <c r="T73" s="21">
        <f>J73/4</f>
        <v>4500</v>
      </c>
      <c r="U73" s="21">
        <f>J73/4</f>
        <v>4500</v>
      </c>
    </row>
    <row r="74" spans="1:21" ht="15.75" customHeight="1" x14ac:dyDescent="0.35">
      <c r="A74" s="12">
        <v>10945</v>
      </c>
      <c r="B74" s="12">
        <v>2023</v>
      </c>
      <c r="C74" s="44" t="s">
        <v>1011</v>
      </c>
      <c r="D74" s="48" t="s">
        <v>237</v>
      </c>
      <c r="E74" s="13" t="s">
        <v>625</v>
      </c>
      <c r="F74" s="21">
        <v>4860</v>
      </c>
      <c r="G74" s="21">
        <v>4140</v>
      </c>
      <c r="H74" s="21">
        <v>4000</v>
      </c>
      <c r="I74" s="3">
        <f t="shared" si="3"/>
        <v>28000</v>
      </c>
      <c r="J74" s="2">
        <v>4000</v>
      </c>
      <c r="K74" s="3">
        <v>7</v>
      </c>
      <c r="L74" s="3">
        <v>1</v>
      </c>
      <c r="M74" s="3" t="s">
        <v>5</v>
      </c>
      <c r="N74" s="10" t="s">
        <v>357</v>
      </c>
      <c r="O74" s="3"/>
      <c r="P74" s="49" t="s">
        <v>759</v>
      </c>
      <c r="Q74" s="38">
        <v>202209</v>
      </c>
      <c r="R74" s="21">
        <f t="shared" si="2"/>
        <v>1000</v>
      </c>
      <c r="S74" s="21">
        <f>J74/4</f>
        <v>1000</v>
      </c>
      <c r="T74" s="21">
        <f>J74/4</f>
        <v>1000</v>
      </c>
      <c r="U74" s="21">
        <f>J74/4</f>
        <v>1000</v>
      </c>
    </row>
    <row r="75" spans="1:21" ht="15.75" customHeight="1" x14ac:dyDescent="0.35">
      <c r="A75" s="12">
        <v>10945</v>
      </c>
      <c r="B75" s="12">
        <v>2023</v>
      </c>
      <c r="C75" s="44" t="s">
        <v>1012</v>
      </c>
      <c r="D75" s="35" t="s">
        <v>38</v>
      </c>
      <c r="E75" s="13" t="s">
        <v>625</v>
      </c>
      <c r="F75" s="21">
        <v>132</v>
      </c>
      <c r="G75" s="21">
        <v>135</v>
      </c>
      <c r="H75" s="21">
        <v>400</v>
      </c>
      <c r="I75" s="3">
        <f t="shared" si="3"/>
        <v>1800</v>
      </c>
      <c r="J75" s="2">
        <v>200</v>
      </c>
      <c r="K75" s="3">
        <v>9</v>
      </c>
      <c r="L75" s="3">
        <v>1</v>
      </c>
      <c r="M75" s="3" t="s">
        <v>634</v>
      </c>
      <c r="N75" s="10" t="s">
        <v>358</v>
      </c>
      <c r="O75" s="3"/>
      <c r="P75" s="49" t="s">
        <v>725</v>
      </c>
      <c r="Q75" s="38">
        <v>202209</v>
      </c>
      <c r="R75" s="21">
        <f t="shared" si="2"/>
        <v>50</v>
      </c>
      <c r="S75" s="21">
        <f>J75/4</f>
        <v>50</v>
      </c>
      <c r="T75" s="21">
        <f>J75/4</f>
        <v>50</v>
      </c>
      <c r="U75" s="21">
        <f>J75/4</f>
        <v>50</v>
      </c>
    </row>
    <row r="76" spans="1:21" ht="15.75" customHeight="1" x14ac:dyDescent="0.35">
      <c r="A76" s="12">
        <v>10945</v>
      </c>
      <c r="B76" s="12">
        <v>2023</v>
      </c>
      <c r="C76" s="44" t="s">
        <v>1013</v>
      </c>
      <c r="D76" s="35" t="s">
        <v>39</v>
      </c>
      <c r="E76" s="13" t="s">
        <v>625</v>
      </c>
      <c r="F76" s="21">
        <v>12000</v>
      </c>
      <c r="G76" s="21">
        <v>10200</v>
      </c>
      <c r="H76" s="21">
        <v>14500</v>
      </c>
      <c r="I76" s="3">
        <f t="shared" si="3"/>
        <v>9120</v>
      </c>
      <c r="J76" s="2">
        <v>12000</v>
      </c>
      <c r="K76" s="3">
        <v>0.76</v>
      </c>
      <c r="L76" s="3">
        <v>1</v>
      </c>
      <c r="M76" s="3" t="s">
        <v>5</v>
      </c>
      <c r="N76" s="10" t="s">
        <v>359</v>
      </c>
      <c r="O76" s="3"/>
      <c r="P76" s="49" t="s">
        <v>726</v>
      </c>
      <c r="Q76" s="38">
        <v>202209</v>
      </c>
      <c r="R76" s="21">
        <f t="shared" si="2"/>
        <v>3000</v>
      </c>
      <c r="S76" s="21">
        <f>J76/4</f>
        <v>3000</v>
      </c>
      <c r="T76" s="21">
        <f>J76/4</f>
        <v>3000</v>
      </c>
      <c r="U76" s="21">
        <f>J76/4</f>
        <v>3000</v>
      </c>
    </row>
    <row r="77" spans="1:21" ht="15.75" customHeight="1" x14ac:dyDescent="0.35">
      <c r="A77" s="12">
        <v>10945</v>
      </c>
      <c r="B77" s="12">
        <v>2023</v>
      </c>
      <c r="C77" s="44" t="s">
        <v>1014</v>
      </c>
      <c r="D77" s="35" t="s">
        <v>190</v>
      </c>
      <c r="E77" s="13" t="s">
        <v>625</v>
      </c>
      <c r="F77" s="21">
        <v>2472</v>
      </c>
      <c r="G77" s="21">
        <v>1660</v>
      </c>
      <c r="H77" s="21">
        <v>1020</v>
      </c>
      <c r="I77" s="3">
        <f t="shared" si="3"/>
        <v>49600</v>
      </c>
      <c r="J77" s="2">
        <v>1600</v>
      </c>
      <c r="K77" s="3">
        <v>31</v>
      </c>
      <c r="L77" s="3">
        <v>1</v>
      </c>
      <c r="M77" s="3" t="s">
        <v>636</v>
      </c>
      <c r="N77" s="10" t="s">
        <v>360</v>
      </c>
      <c r="O77" s="3"/>
      <c r="P77" s="49" t="s">
        <v>732</v>
      </c>
      <c r="Q77" s="38">
        <v>202209</v>
      </c>
      <c r="R77" s="21">
        <f t="shared" si="2"/>
        <v>400</v>
      </c>
      <c r="S77" s="21">
        <f>J77/4</f>
        <v>400</v>
      </c>
      <c r="T77" s="21">
        <f>J77/4</f>
        <v>400</v>
      </c>
      <c r="U77" s="21">
        <f>J77/4</f>
        <v>400</v>
      </c>
    </row>
    <row r="78" spans="1:21" ht="15.75" customHeight="1" x14ac:dyDescent="0.35">
      <c r="A78" s="12">
        <v>10945</v>
      </c>
      <c r="B78" s="12">
        <v>2023</v>
      </c>
      <c r="C78" s="44" t="s">
        <v>1015</v>
      </c>
      <c r="D78" s="35" t="s">
        <v>600</v>
      </c>
      <c r="E78" s="13" t="s">
        <v>625</v>
      </c>
      <c r="F78" s="21">
        <v>527</v>
      </c>
      <c r="G78" s="21">
        <v>600</v>
      </c>
      <c r="H78" s="21">
        <v>380</v>
      </c>
      <c r="I78" s="3">
        <f t="shared" si="3"/>
        <v>10800</v>
      </c>
      <c r="J78" s="2">
        <v>400</v>
      </c>
      <c r="K78" s="3">
        <v>27</v>
      </c>
      <c r="L78" s="3">
        <v>1</v>
      </c>
      <c r="M78" s="3" t="s">
        <v>636</v>
      </c>
      <c r="N78" s="10" t="s">
        <v>361</v>
      </c>
      <c r="O78" s="3"/>
      <c r="P78" s="49" t="s">
        <v>731</v>
      </c>
      <c r="Q78" s="38">
        <v>202209</v>
      </c>
      <c r="R78" s="21">
        <f t="shared" si="2"/>
        <v>100</v>
      </c>
      <c r="S78" s="21">
        <f>J78/4</f>
        <v>100</v>
      </c>
      <c r="T78" s="21">
        <f>J78/4</f>
        <v>100</v>
      </c>
      <c r="U78" s="21">
        <f>J78/4</f>
        <v>100</v>
      </c>
    </row>
    <row r="79" spans="1:21" ht="15.75" customHeight="1" x14ac:dyDescent="0.35">
      <c r="A79" s="12">
        <v>10945</v>
      </c>
      <c r="B79" s="12">
        <v>2023</v>
      </c>
      <c r="C79" s="44" t="s">
        <v>1016</v>
      </c>
      <c r="D79" s="35" t="s">
        <v>598</v>
      </c>
      <c r="E79" s="13" t="s">
        <v>625</v>
      </c>
      <c r="F79" s="21">
        <v>62</v>
      </c>
      <c r="G79" s="21">
        <v>60</v>
      </c>
      <c r="H79" s="21">
        <v>40</v>
      </c>
      <c r="I79" s="3">
        <f t="shared" si="3"/>
        <v>756</v>
      </c>
      <c r="J79" s="2">
        <v>28</v>
      </c>
      <c r="K79" s="3">
        <v>27</v>
      </c>
      <c r="L79" s="3">
        <v>1</v>
      </c>
      <c r="M79" s="3" t="s">
        <v>636</v>
      </c>
      <c r="N79" s="10" t="s">
        <v>362</v>
      </c>
      <c r="O79" s="3"/>
      <c r="P79" s="49" t="s">
        <v>735</v>
      </c>
      <c r="Q79" s="38">
        <v>202209</v>
      </c>
      <c r="R79" s="21">
        <f t="shared" si="2"/>
        <v>7</v>
      </c>
      <c r="S79" s="21">
        <f>J79/4</f>
        <v>7</v>
      </c>
      <c r="T79" s="21">
        <f>J79/4</f>
        <v>7</v>
      </c>
      <c r="U79" s="21">
        <f>J79/4</f>
        <v>7</v>
      </c>
    </row>
    <row r="80" spans="1:21" ht="15.75" customHeight="1" x14ac:dyDescent="0.35">
      <c r="A80" s="12">
        <v>10945</v>
      </c>
      <c r="B80" s="12">
        <v>2023</v>
      </c>
      <c r="C80" s="44" t="s">
        <v>1017</v>
      </c>
      <c r="D80" s="35" t="s">
        <v>599</v>
      </c>
      <c r="E80" s="13" t="s">
        <v>625</v>
      </c>
      <c r="F80" s="21">
        <v>336</v>
      </c>
      <c r="G80" s="21">
        <v>80</v>
      </c>
      <c r="H80" s="21">
        <v>270</v>
      </c>
      <c r="I80" s="3">
        <f t="shared" si="3"/>
        <v>6930</v>
      </c>
      <c r="J80" s="2">
        <v>220</v>
      </c>
      <c r="K80" s="3">
        <v>31.5</v>
      </c>
      <c r="L80" s="3">
        <v>1</v>
      </c>
      <c r="M80" s="3" t="s">
        <v>636</v>
      </c>
      <c r="N80" s="10" t="s">
        <v>363</v>
      </c>
      <c r="O80" s="3"/>
      <c r="P80" s="49" t="s">
        <v>733</v>
      </c>
      <c r="Q80" s="38">
        <v>202209</v>
      </c>
      <c r="R80" s="21">
        <f t="shared" si="2"/>
        <v>55</v>
      </c>
      <c r="S80" s="21">
        <f>J80/4</f>
        <v>55</v>
      </c>
      <c r="T80" s="21">
        <f>J80/4</f>
        <v>55</v>
      </c>
      <c r="U80" s="21">
        <f>J80/4</f>
        <v>55</v>
      </c>
    </row>
    <row r="81" spans="1:21" ht="15.75" customHeight="1" x14ac:dyDescent="0.35">
      <c r="A81" s="12">
        <v>10945</v>
      </c>
      <c r="B81" s="12">
        <v>2023</v>
      </c>
      <c r="C81" s="44" t="s">
        <v>1018</v>
      </c>
      <c r="D81" s="35" t="s">
        <v>191</v>
      </c>
      <c r="E81" s="13" t="s">
        <v>625</v>
      </c>
      <c r="F81" s="21">
        <v>264</v>
      </c>
      <c r="G81" s="21">
        <v>560</v>
      </c>
      <c r="H81" s="21">
        <v>620</v>
      </c>
      <c r="I81" s="3">
        <f t="shared" si="3"/>
        <v>6000</v>
      </c>
      <c r="J81" s="2">
        <v>400</v>
      </c>
      <c r="K81" s="3">
        <v>15</v>
      </c>
      <c r="L81" s="3">
        <v>1</v>
      </c>
      <c r="M81" s="3" t="s">
        <v>636</v>
      </c>
      <c r="N81" s="10" t="s">
        <v>364</v>
      </c>
      <c r="O81" s="3"/>
      <c r="P81" s="49" t="s">
        <v>734</v>
      </c>
      <c r="Q81" s="38">
        <v>202209</v>
      </c>
      <c r="R81" s="21">
        <f t="shared" si="2"/>
        <v>100</v>
      </c>
      <c r="S81" s="21">
        <f>J81/4</f>
        <v>100</v>
      </c>
      <c r="T81" s="21">
        <f>J81/4</f>
        <v>100</v>
      </c>
      <c r="U81" s="21">
        <f>J81/4</f>
        <v>100</v>
      </c>
    </row>
    <row r="82" spans="1:21" ht="15.75" customHeight="1" x14ac:dyDescent="0.35">
      <c r="A82" s="12">
        <v>10945</v>
      </c>
      <c r="B82" s="12">
        <v>2023</v>
      </c>
      <c r="C82" s="44" t="s">
        <v>1019</v>
      </c>
      <c r="D82" s="35" t="s">
        <v>285</v>
      </c>
      <c r="E82" s="13" t="s">
        <v>625</v>
      </c>
      <c r="F82" s="21">
        <v>24</v>
      </c>
      <c r="G82" s="21">
        <v>92</v>
      </c>
      <c r="H82" s="21">
        <v>140</v>
      </c>
      <c r="I82" s="3">
        <f t="shared" si="3"/>
        <v>1063.1999999999998</v>
      </c>
      <c r="J82" s="2">
        <v>40</v>
      </c>
      <c r="K82" s="3">
        <v>26.58</v>
      </c>
      <c r="L82" s="3">
        <v>1</v>
      </c>
      <c r="M82" s="3" t="s">
        <v>636</v>
      </c>
      <c r="N82" s="10" t="s">
        <v>365</v>
      </c>
      <c r="O82" s="3"/>
      <c r="P82" s="49" t="s">
        <v>734</v>
      </c>
      <c r="Q82" s="38">
        <v>202209</v>
      </c>
      <c r="R82" s="21">
        <f t="shared" si="2"/>
        <v>10</v>
      </c>
      <c r="S82" s="21">
        <f>J82/4</f>
        <v>10</v>
      </c>
      <c r="T82" s="21">
        <f>J82/4</f>
        <v>10</v>
      </c>
      <c r="U82" s="21">
        <f>J82/4</f>
        <v>10</v>
      </c>
    </row>
    <row r="83" spans="1:21" ht="15.75" customHeight="1" x14ac:dyDescent="0.35">
      <c r="A83" s="12">
        <v>10945</v>
      </c>
      <c r="B83" s="12">
        <v>2023</v>
      </c>
      <c r="C83" s="44" t="s">
        <v>1020</v>
      </c>
      <c r="D83" s="35" t="s">
        <v>262</v>
      </c>
      <c r="E83" s="13" t="s">
        <v>625</v>
      </c>
      <c r="F83" s="21">
        <v>0</v>
      </c>
      <c r="G83" s="21">
        <v>1000</v>
      </c>
      <c r="H83" s="21">
        <v>500</v>
      </c>
      <c r="I83" s="3">
        <f t="shared" si="3"/>
        <v>720</v>
      </c>
      <c r="J83" s="2">
        <v>60</v>
      </c>
      <c r="K83" s="3">
        <v>12</v>
      </c>
      <c r="L83" s="3">
        <v>1</v>
      </c>
      <c r="M83" s="3" t="s">
        <v>5</v>
      </c>
      <c r="N83" s="10" t="s">
        <v>366</v>
      </c>
      <c r="O83" s="3"/>
      <c r="P83" s="49" t="s">
        <v>728</v>
      </c>
      <c r="Q83" s="38">
        <v>202209</v>
      </c>
      <c r="R83" s="21">
        <f t="shared" si="2"/>
        <v>15</v>
      </c>
      <c r="S83" s="21">
        <f>J83/4</f>
        <v>15</v>
      </c>
      <c r="T83" s="21">
        <f>J83/4</f>
        <v>15</v>
      </c>
      <c r="U83" s="21">
        <f>J83/4</f>
        <v>15</v>
      </c>
    </row>
    <row r="84" spans="1:21" ht="15.75" customHeight="1" x14ac:dyDescent="0.35">
      <c r="A84" s="12">
        <v>10945</v>
      </c>
      <c r="B84" s="12">
        <v>2023</v>
      </c>
      <c r="C84" s="44" t="s">
        <v>1021</v>
      </c>
      <c r="D84" s="35" t="s">
        <v>225</v>
      </c>
      <c r="E84" s="13" t="s">
        <v>625</v>
      </c>
      <c r="F84" s="21">
        <v>3200</v>
      </c>
      <c r="G84" s="21">
        <v>2700</v>
      </c>
      <c r="H84" s="21">
        <v>2970</v>
      </c>
      <c r="I84" s="3">
        <f t="shared" si="3"/>
        <v>13000</v>
      </c>
      <c r="J84" s="2">
        <v>2600</v>
      </c>
      <c r="K84" s="3">
        <v>5</v>
      </c>
      <c r="L84" s="3">
        <v>1</v>
      </c>
      <c r="M84" s="3" t="s">
        <v>633</v>
      </c>
      <c r="N84" s="10" t="s">
        <v>367</v>
      </c>
      <c r="O84" s="3"/>
      <c r="P84" s="49" t="s">
        <v>727</v>
      </c>
      <c r="Q84" s="38">
        <v>202209</v>
      </c>
      <c r="R84" s="21">
        <f t="shared" si="2"/>
        <v>650</v>
      </c>
      <c r="S84" s="21">
        <f>J84/4</f>
        <v>650</v>
      </c>
      <c r="T84" s="21">
        <f>J84/4</f>
        <v>650</v>
      </c>
      <c r="U84" s="21">
        <f>J84/4</f>
        <v>650</v>
      </c>
    </row>
    <row r="85" spans="1:21" ht="15.75" customHeight="1" x14ac:dyDescent="0.35">
      <c r="A85" s="12">
        <v>10945</v>
      </c>
      <c r="B85" s="12">
        <v>2023</v>
      </c>
      <c r="C85" s="44" t="s">
        <v>1022</v>
      </c>
      <c r="D85" s="35" t="s">
        <v>40</v>
      </c>
      <c r="E85" s="13" t="s">
        <v>625</v>
      </c>
      <c r="F85" s="21">
        <v>8</v>
      </c>
      <c r="G85" s="21">
        <v>12</v>
      </c>
      <c r="H85" s="21">
        <v>24</v>
      </c>
      <c r="I85" s="3">
        <f t="shared" si="3"/>
        <v>158.39999999999998</v>
      </c>
      <c r="J85" s="2">
        <v>12</v>
      </c>
      <c r="K85" s="3">
        <v>13.2</v>
      </c>
      <c r="L85" s="3">
        <v>1</v>
      </c>
      <c r="M85" s="3" t="s">
        <v>634</v>
      </c>
      <c r="N85" s="10" t="s">
        <v>368</v>
      </c>
      <c r="O85" s="3"/>
      <c r="P85" s="3"/>
      <c r="Q85" s="38">
        <v>202209</v>
      </c>
      <c r="R85" s="21">
        <f t="shared" si="2"/>
        <v>3</v>
      </c>
      <c r="S85" s="21">
        <f>J85/4</f>
        <v>3</v>
      </c>
      <c r="T85" s="21">
        <f>J85/4</f>
        <v>3</v>
      </c>
      <c r="U85" s="21">
        <f>J85/4</f>
        <v>3</v>
      </c>
    </row>
    <row r="86" spans="1:21" ht="15.75" customHeight="1" x14ac:dyDescent="0.35">
      <c r="A86" s="12">
        <v>10945</v>
      </c>
      <c r="B86" s="12">
        <v>2023</v>
      </c>
      <c r="C86" s="44" t="s">
        <v>1023</v>
      </c>
      <c r="D86" s="35" t="s">
        <v>369</v>
      </c>
      <c r="E86" s="13" t="s">
        <v>631</v>
      </c>
      <c r="F86" s="21">
        <v>0</v>
      </c>
      <c r="G86" s="21">
        <v>4</v>
      </c>
      <c r="H86" s="21">
        <v>12</v>
      </c>
      <c r="I86" s="3">
        <f t="shared" si="3"/>
        <v>0</v>
      </c>
      <c r="J86" s="2">
        <v>0</v>
      </c>
      <c r="K86" s="3">
        <v>447</v>
      </c>
      <c r="L86" s="3">
        <v>1</v>
      </c>
      <c r="M86" s="3" t="s">
        <v>636</v>
      </c>
      <c r="N86" s="12"/>
      <c r="O86" s="14" t="s">
        <v>1279</v>
      </c>
      <c r="P86" s="49" t="s">
        <v>729</v>
      </c>
      <c r="Q86" s="38">
        <v>202209</v>
      </c>
      <c r="R86" s="21">
        <f t="shared" si="2"/>
        <v>0</v>
      </c>
      <c r="S86" s="21">
        <f>J86/4</f>
        <v>0</v>
      </c>
      <c r="T86" s="21">
        <f>J86/4</f>
        <v>0</v>
      </c>
      <c r="U86" s="21">
        <f>J86/4</f>
        <v>0</v>
      </c>
    </row>
    <row r="87" spans="1:21" ht="15.75" customHeight="1" x14ac:dyDescent="0.35">
      <c r="A87" s="12">
        <v>10945</v>
      </c>
      <c r="B87" s="12">
        <v>2023</v>
      </c>
      <c r="C87" s="44" t="s">
        <v>1024</v>
      </c>
      <c r="D87" s="35" t="s">
        <v>41</v>
      </c>
      <c r="E87" s="13" t="s">
        <v>625</v>
      </c>
      <c r="F87" s="21">
        <v>24060</v>
      </c>
      <c r="G87" s="21">
        <v>1200</v>
      </c>
      <c r="H87" s="21">
        <v>12000</v>
      </c>
      <c r="I87" s="3">
        <f t="shared" si="3"/>
        <v>2500</v>
      </c>
      <c r="J87" s="2">
        <v>10000</v>
      </c>
      <c r="K87" s="3">
        <v>0.25</v>
      </c>
      <c r="L87" s="3">
        <v>1</v>
      </c>
      <c r="M87" s="3" t="s">
        <v>5</v>
      </c>
      <c r="N87" s="10" t="s">
        <v>370</v>
      </c>
      <c r="O87" s="3"/>
      <c r="P87" s="49" t="s">
        <v>730</v>
      </c>
      <c r="Q87" s="38">
        <v>202209</v>
      </c>
      <c r="R87" s="21">
        <f t="shared" si="2"/>
        <v>2500</v>
      </c>
      <c r="S87" s="21">
        <f>J87/4</f>
        <v>2500</v>
      </c>
      <c r="T87" s="21">
        <f>J87/4</f>
        <v>2500</v>
      </c>
      <c r="U87" s="21">
        <f>J87/4</f>
        <v>2500</v>
      </c>
    </row>
    <row r="88" spans="1:21" ht="15.75" customHeight="1" x14ac:dyDescent="0.35">
      <c r="A88" s="12">
        <v>10945</v>
      </c>
      <c r="B88" s="12">
        <v>2023</v>
      </c>
      <c r="C88" s="44" t="s">
        <v>1025</v>
      </c>
      <c r="D88" s="35" t="s">
        <v>192</v>
      </c>
      <c r="E88" s="13" t="s">
        <v>625</v>
      </c>
      <c r="F88" s="21">
        <v>190</v>
      </c>
      <c r="G88" s="21">
        <v>300</v>
      </c>
      <c r="H88" s="21">
        <v>180</v>
      </c>
      <c r="I88" s="3">
        <f t="shared" si="3"/>
        <v>544</v>
      </c>
      <c r="J88" s="2">
        <v>160</v>
      </c>
      <c r="K88" s="3">
        <v>3.4</v>
      </c>
      <c r="L88" s="3">
        <v>1</v>
      </c>
      <c r="M88" s="3" t="s">
        <v>633</v>
      </c>
      <c r="N88" s="10" t="s">
        <v>371</v>
      </c>
      <c r="O88" s="3"/>
      <c r="P88" s="49" t="s">
        <v>736</v>
      </c>
      <c r="Q88" s="38">
        <v>202209</v>
      </c>
      <c r="R88" s="21">
        <f t="shared" si="2"/>
        <v>40</v>
      </c>
      <c r="S88" s="21">
        <f>J88/4</f>
        <v>40</v>
      </c>
      <c r="T88" s="21">
        <f>J88/4</f>
        <v>40</v>
      </c>
      <c r="U88" s="21">
        <f>J88/4</f>
        <v>40</v>
      </c>
    </row>
    <row r="89" spans="1:21" ht="15.75" customHeight="1" x14ac:dyDescent="0.35">
      <c r="A89" s="12">
        <v>10945</v>
      </c>
      <c r="B89" s="12">
        <v>2023</v>
      </c>
      <c r="C89" s="44" t="s">
        <v>1026</v>
      </c>
      <c r="D89" s="35" t="s">
        <v>42</v>
      </c>
      <c r="E89" s="13" t="s">
        <v>625</v>
      </c>
      <c r="F89" s="21">
        <v>23400</v>
      </c>
      <c r="G89" s="21">
        <v>14500</v>
      </c>
      <c r="H89" s="21">
        <v>13500</v>
      </c>
      <c r="I89" s="3">
        <f t="shared" si="3"/>
        <v>1600</v>
      </c>
      <c r="J89" s="2">
        <v>16000</v>
      </c>
      <c r="K89" s="3">
        <v>0.1</v>
      </c>
      <c r="L89" s="3">
        <v>1</v>
      </c>
      <c r="M89" s="3" t="s">
        <v>5</v>
      </c>
      <c r="N89" s="10" t="s">
        <v>372</v>
      </c>
      <c r="O89" s="3"/>
      <c r="P89" s="49" t="s">
        <v>737</v>
      </c>
      <c r="Q89" s="38">
        <v>202209</v>
      </c>
      <c r="R89" s="21">
        <f t="shared" si="2"/>
        <v>4000</v>
      </c>
      <c r="S89" s="21">
        <f>J89/4</f>
        <v>4000</v>
      </c>
      <c r="T89" s="21">
        <f>J89/4</f>
        <v>4000</v>
      </c>
      <c r="U89" s="21">
        <f>J89/4</f>
        <v>4000</v>
      </c>
    </row>
    <row r="90" spans="1:21" ht="16" customHeight="1" x14ac:dyDescent="0.35">
      <c r="A90" s="12">
        <v>10945</v>
      </c>
      <c r="B90" s="12">
        <v>2023</v>
      </c>
      <c r="C90" s="44" t="s">
        <v>1027</v>
      </c>
      <c r="D90" s="35" t="s">
        <v>43</v>
      </c>
      <c r="E90" s="13" t="s">
        <v>625</v>
      </c>
      <c r="F90" s="21">
        <v>18000</v>
      </c>
      <c r="G90" s="21">
        <v>18000</v>
      </c>
      <c r="H90" s="21">
        <v>14000</v>
      </c>
      <c r="I90" s="3">
        <f t="shared" si="3"/>
        <v>1680</v>
      </c>
      <c r="J90" s="2">
        <v>14000</v>
      </c>
      <c r="K90" s="3">
        <v>0.12</v>
      </c>
      <c r="L90" s="3">
        <v>1</v>
      </c>
      <c r="M90" s="3" t="s">
        <v>5</v>
      </c>
      <c r="N90" s="10" t="s">
        <v>373</v>
      </c>
      <c r="O90" s="3"/>
      <c r="P90" s="49" t="s">
        <v>738</v>
      </c>
      <c r="Q90" s="38">
        <v>202209</v>
      </c>
      <c r="R90" s="21">
        <f t="shared" si="2"/>
        <v>3500</v>
      </c>
      <c r="S90" s="21">
        <f>J90/4</f>
        <v>3500</v>
      </c>
      <c r="T90" s="21">
        <f>J90/4</f>
        <v>3500</v>
      </c>
      <c r="U90" s="21">
        <f>J90/4</f>
        <v>3500</v>
      </c>
    </row>
    <row r="91" spans="1:21" ht="15.75" customHeight="1" x14ac:dyDescent="0.35">
      <c r="A91" s="12">
        <v>10945</v>
      </c>
      <c r="B91" s="12">
        <v>2023</v>
      </c>
      <c r="C91" s="44" t="s">
        <v>1028</v>
      </c>
      <c r="D91" s="35" t="s">
        <v>193</v>
      </c>
      <c r="E91" s="13" t="s">
        <v>625</v>
      </c>
      <c r="F91" s="21">
        <v>560</v>
      </c>
      <c r="G91" s="21">
        <v>1020</v>
      </c>
      <c r="H91" s="21">
        <v>150</v>
      </c>
      <c r="I91" s="3">
        <f t="shared" si="3"/>
        <v>1280</v>
      </c>
      <c r="J91" s="2">
        <v>320</v>
      </c>
      <c r="K91" s="3">
        <v>4</v>
      </c>
      <c r="L91" s="3">
        <v>1</v>
      </c>
      <c r="M91" s="3" t="s">
        <v>633</v>
      </c>
      <c r="N91" s="10" t="s">
        <v>375</v>
      </c>
      <c r="O91" s="3"/>
      <c r="P91" s="49" t="s">
        <v>740</v>
      </c>
      <c r="Q91" s="38">
        <v>202209</v>
      </c>
      <c r="R91" s="21">
        <f t="shared" si="2"/>
        <v>80</v>
      </c>
      <c r="S91" s="21">
        <f>J91/4</f>
        <v>80</v>
      </c>
      <c r="T91" s="21">
        <f>J91/4</f>
        <v>80</v>
      </c>
      <c r="U91" s="21">
        <f>J91/4</f>
        <v>80</v>
      </c>
    </row>
    <row r="92" spans="1:21" ht="15.75" customHeight="1" x14ac:dyDescent="0.35">
      <c r="A92" s="12">
        <v>10945</v>
      </c>
      <c r="B92" s="12">
        <v>2023</v>
      </c>
      <c r="C92" s="44" t="s">
        <v>1029</v>
      </c>
      <c r="D92" s="35" t="s">
        <v>44</v>
      </c>
      <c r="E92" s="13" t="s">
        <v>625</v>
      </c>
      <c r="F92" s="21">
        <v>33000</v>
      </c>
      <c r="G92" s="21">
        <v>32500</v>
      </c>
      <c r="H92" s="21">
        <v>38500</v>
      </c>
      <c r="I92" s="3">
        <f t="shared" si="3"/>
        <v>7040</v>
      </c>
      <c r="J92" s="2">
        <v>32000</v>
      </c>
      <c r="K92" s="3">
        <v>0.22</v>
      </c>
      <c r="L92" s="3">
        <v>1</v>
      </c>
      <c r="M92" s="3" t="s">
        <v>5</v>
      </c>
      <c r="N92" s="10" t="s">
        <v>376</v>
      </c>
      <c r="O92" s="3"/>
      <c r="P92" s="49" t="s">
        <v>739</v>
      </c>
      <c r="Q92" s="38">
        <v>202209</v>
      </c>
      <c r="R92" s="21">
        <f t="shared" si="2"/>
        <v>8000</v>
      </c>
      <c r="S92" s="21">
        <f>J92/4</f>
        <v>8000</v>
      </c>
      <c r="T92" s="21">
        <f>J92/4</f>
        <v>8000</v>
      </c>
      <c r="U92" s="21">
        <f>J92/4</f>
        <v>8000</v>
      </c>
    </row>
    <row r="93" spans="1:21" ht="15.75" customHeight="1" x14ac:dyDescent="0.35">
      <c r="A93" s="12">
        <v>10945</v>
      </c>
      <c r="B93" s="12">
        <v>2023</v>
      </c>
      <c r="C93" s="44" t="s">
        <v>1030</v>
      </c>
      <c r="D93" s="35" t="s">
        <v>605</v>
      </c>
      <c r="E93" s="13" t="s">
        <v>625</v>
      </c>
      <c r="F93" s="21">
        <v>25800</v>
      </c>
      <c r="G93" s="21">
        <v>31200</v>
      </c>
      <c r="H93" s="21">
        <v>31500</v>
      </c>
      <c r="I93" s="3">
        <f t="shared" si="3"/>
        <v>30800.000000000004</v>
      </c>
      <c r="J93" s="2">
        <v>28000</v>
      </c>
      <c r="K93" s="3">
        <v>1.1000000000000001</v>
      </c>
      <c r="L93" s="3">
        <v>1</v>
      </c>
      <c r="M93" s="3" t="s">
        <v>12</v>
      </c>
      <c r="N93" s="10" t="s">
        <v>374</v>
      </c>
      <c r="O93" s="3"/>
      <c r="P93" s="49" t="s">
        <v>741</v>
      </c>
      <c r="Q93" s="38">
        <v>202209</v>
      </c>
      <c r="R93" s="21">
        <f t="shared" si="2"/>
        <v>7000</v>
      </c>
      <c r="S93" s="21">
        <f>J93/4</f>
        <v>7000</v>
      </c>
      <c r="T93" s="21">
        <f>J93/4</f>
        <v>7000</v>
      </c>
      <c r="U93" s="21">
        <f>J93/4</f>
        <v>7000</v>
      </c>
    </row>
    <row r="94" spans="1:21" ht="15.75" customHeight="1" x14ac:dyDescent="0.35">
      <c r="A94" s="12">
        <v>10945</v>
      </c>
      <c r="B94" s="12">
        <v>2023</v>
      </c>
      <c r="C94" s="44" t="s">
        <v>1031</v>
      </c>
      <c r="D94" s="35" t="s">
        <v>256</v>
      </c>
      <c r="E94" s="13" t="s">
        <v>625</v>
      </c>
      <c r="F94" s="21">
        <v>700</v>
      </c>
      <c r="G94" s="21">
        <v>420</v>
      </c>
      <c r="H94" s="21">
        <v>550</v>
      </c>
      <c r="I94" s="3">
        <f t="shared" si="3"/>
        <v>12320</v>
      </c>
      <c r="J94" s="2">
        <v>560</v>
      </c>
      <c r="K94" s="3">
        <v>22</v>
      </c>
      <c r="L94" s="3">
        <v>1</v>
      </c>
      <c r="M94" s="3" t="s">
        <v>634</v>
      </c>
      <c r="N94" s="10" t="s">
        <v>377</v>
      </c>
      <c r="O94" s="3"/>
      <c r="P94" s="49" t="s">
        <v>742</v>
      </c>
      <c r="Q94" s="38">
        <v>202209</v>
      </c>
      <c r="R94" s="21">
        <f t="shared" si="2"/>
        <v>140</v>
      </c>
      <c r="S94" s="21">
        <f>J94/4</f>
        <v>140</v>
      </c>
      <c r="T94" s="21">
        <f>J94/4</f>
        <v>140</v>
      </c>
      <c r="U94" s="21">
        <f>J94/4</f>
        <v>140</v>
      </c>
    </row>
    <row r="95" spans="1:21" ht="15.75" customHeight="1" x14ac:dyDescent="0.35">
      <c r="A95" s="12">
        <v>10945</v>
      </c>
      <c r="B95" s="12">
        <v>2023</v>
      </c>
      <c r="C95" s="44" t="s">
        <v>1032</v>
      </c>
      <c r="D95" s="35" t="s">
        <v>45</v>
      </c>
      <c r="E95" s="13" t="s">
        <v>625</v>
      </c>
      <c r="F95" s="21">
        <v>6</v>
      </c>
      <c r="G95" s="21">
        <v>24</v>
      </c>
      <c r="H95" s="21">
        <v>0</v>
      </c>
      <c r="I95" s="3">
        <f t="shared" si="3"/>
        <v>199.02</v>
      </c>
      <c r="J95" s="2">
        <v>6</v>
      </c>
      <c r="K95" s="3">
        <v>33.17</v>
      </c>
      <c r="L95" s="3">
        <v>1</v>
      </c>
      <c r="M95" s="3" t="s">
        <v>633</v>
      </c>
      <c r="N95" s="10" t="s">
        <v>378</v>
      </c>
      <c r="O95" s="3"/>
      <c r="P95" s="49" t="s">
        <v>744</v>
      </c>
      <c r="Q95" s="38">
        <v>202209</v>
      </c>
      <c r="R95" s="21">
        <f t="shared" si="2"/>
        <v>1.5</v>
      </c>
      <c r="S95" s="21">
        <f>J95/4</f>
        <v>1.5</v>
      </c>
      <c r="T95" s="21">
        <f>J95/4</f>
        <v>1.5</v>
      </c>
      <c r="U95" s="21">
        <f>J95/4</f>
        <v>1.5</v>
      </c>
    </row>
    <row r="96" spans="1:21" ht="15.75" customHeight="1" x14ac:dyDescent="0.35">
      <c r="A96" s="12">
        <v>10945</v>
      </c>
      <c r="B96" s="12">
        <v>2023</v>
      </c>
      <c r="C96" s="44" t="s">
        <v>1033</v>
      </c>
      <c r="D96" s="35" t="s">
        <v>46</v>
      </c>
      <c r="E96" s="13" t="s">
        <v>625</v>
      </c>
      <c r="F96" s="21">
        <v>1800</v>
      </c>
      <c r="G96" s="21">
        <v>1800</v>
      </c>
      <c r="H96" s="21">
        <v>1800</v>
      </c>
      <c r="I96" s="3">
        <f t="shared" si="3"/>
        <v>952.00000000000011</v>
      </c>
      <c r="J96" s="2">
        <v>1400</v>
      </c>
      <c r="K96" s="3">
        <v>0.68</v>
      </c>
      <c r="L96" s="3">
        <v>1</v>
      </c>
      <c r="M96" s="3" t="s">
        <v>5</v>
      </c>
      <c r="N96" s="10" t="s">
        <v>379</v>
      </c>
      <c r="O96" s="3"/>
      <c r="P96" s="49" t="s">
        <v>745</v>
      </c>
      <c r="Q96" s="38">
        <v>202209</v>
      </c>
      <c r="R96" s="21">
        <f t="shared" si="2"/>
        <v>350</v>
      </c>
      <c r="S96" s="21">
        <f>J96/4</f>
        <v>350</v>
      </c>
      <c r="T96" s="21">
        <f>J96/4</f>
        <v>350</v>
      </c>
      <c r="U96" s="21">
        <f>J96/4</f>
        <v>350</v>
      </c>
    </row>
    <row r="97" spans="1:21" ht="15.75" customHeight="1" x14ac:dyDescent="0.35">
      <c r="A97" s="12">
        <v>10945</v>
      </c>
      <c r="B97" s="12">
        <v>2023</v>
      </c>
      <c r="C97" s="44" t="s">
        <v>1034</v>
      </c>
      <c r="D97" s="35" t="s">
        <v>47</v>
      </c>
      <c r="E97" s="13" t="s">
        <v>625</v>
      </c>
      <c r="F97" s="21">
        <v>3400</v>
      </c>
      <c r="G97" s="21">
        <v>1200</v>
      </c>
      <c r="H97" s="21">
        <v>1500</v>
      </c>
      <c r="I97" s="3">
        <f t="shared" si="3"/>
        <v>450</v>
      </c>
      <c r="J97" s="2">
        <v>1800</v>
      </c>
      <c r="K97" s="3">
        <v>0.25</v>
      </c>
      <c r="L97" s="3">
        <v>1</v>
      </c>
      <c r="M97" s="3" t="s">
        <v>5</v>
      </c>
      <c r="N97" s="10" t="s">
        <v>380</v>
      </c>
      <c r="O97" s="3"/>
      <c r="P97" s="49" t="s">
        <v>743</v>
      </c>
      <c r="Q97" s="38">
        <v>202209</v>
      </c>
      <c r="R97" s="21">
        <f t="shared" si="2"/>
        <v>450</v>
      </c>
      <c r="S97" s="21">
        <f>J97/4</f>
        <v>450</v>
      </c>
      <c r="T97" s="21">
        <f>J97/4</f>
        <v>450</v>
      </c>
      <c r="U97" s="21">
        <f>J97/4</f>
        <v>450</v>
      </c>
    </row>
    <row r="98" spans="1:21" ht="15.75" customHeight="1" x14ac:dyDescent="0.35">
      <c r="A98" s="12">
        <v>10945</v>
      </c>
      <c r="B98" s="12">
        <v>2023</v>
      </c>
      <c r="C98" s="44" t="s">
        <v>1035</v>
      </c>
      <c r="D98" s="35" t="s">
        <v>48</v>
      </c>
      <c r="E98" s="13" t="s">
        <v>625</v>
      </c>
      <c r="F98" s="21">
        <v>620</v>
      </c>
      <c r="G98" s="21">
        <v>550</v>
      </c>
      <c r="H98" s="21">
        <v>650</v>
      </c>
      <c r="I98" s="3">
        <f t="shared" si="3"/>
        <v>1600</v>
      </c>
      <c r="J98" s="2">
        <v>400</v>
      </c>
      <c r="K98" s="3">
        <v>4</v>
      </c>
      <c r="L98" s="3">
        <v>1</v>
      </c>
      <c r="M98" s="3" t="s">
        <v>633</v>
      </c>
      <c r="N98" s="10" t="s">
        <v>381</v>
      </c>
      <c r="O98" s="3"/>
      <c r="P98" s="49" t="s">
        <v>747</v>
      </c>
      <c r="Q98" s="38">
        <v>202209</v>
      </c>
      <c r="R98" s="21">
        <f t="shared" si="2"/>
        <v>100</v>
      </c>
      <c r="S98" s="21">
        <f>J98/4</f>
        <v>100</v>
      </c>
      <c r="T98" s="21">
        <f>J98/4</f>
        <v>100</v>
      </c>
      <c r="U98" s="21">
        <f>J98/4</f>
        <v>100</v>
      </c>
    </row>
    <row r="99" spans="1:21" ht="15.75" customHeight="1" x14ac:dyDescent="0.35">
      <c r="A99" s="12">
        <v>10945</v>
      </c>
      <c r="B99" s="12">
        <v>2023</v>
      </c>
      <c r="C99" s="44" t="s">
        <v>1036</v>
      </c>
      <c r="D99" s="35" t="s">
        <v>49</v>
      </c>
      <c r="E99" s="13" t="s">
        <v>625</v>
      </c>
      <c r="F99" s="21">
        <v>31200</v>
      </c>
      <c r="G99" s="21">
        <v>26500</v>
      </c>
      <c r="H99" s="21">
        <v>29000</v>
      </c>
      <c r="I99" s="3">
        <f t="shared" si="3"/>
        <v>4680</v>
      </c>
      <c r="J99" s="2">
        <v>26000</v>
      </c>
      <c r="K99" s="3">
        <v>0.18</v>
      </c>
      <c r="L99" s="3">
        <v>1</v>
      </c>
      <c r="M99" s="3" t="s">
        <v>5</v>
      </c>
      <c r="N99" s="10" t="s">
        <v>382</v>
      </c>
      <c r="O99" s="3"/>
      <c r="P99" s="49" t="s">
        <v>746</v>
      </c>
      <c r="Q99" s="38">
        <v>202209</v>
      </c>
      <c r="R99" s="21">
        <f t="shared" si="2"/>
        <v>6500</v>
      </c>
      <c r="S99" s="21">
        <f>J99/4</f>
        <v>6500</v>
      </c>
      <c r="T99" s="21">
        <f>J99/4</f>
        <v>6500</v>
      </c>
      <c r="U99" s="21">
        <f>J99/4</f>
        <v>6500</v>
      </c>
    </row>
    <row r="100" spans="1:21" ht="15.75" customHeight="1" x14ac:dyDescent="0.35">
      <c r="A100" s="12">
        <v>10945</v>
      </c>
      <c r="B100" s="12">
        <v>2023</v>
      </c>
      <c r="C100" s="44" t="s">
        <v>1037</v>
      </c>
      <c r="D100" s="35" t="s">
        <v>606</v>
      </c>
      <c r="E100" s="13" t="s">
        <v>625</v>
      </c>
      <c r="F100" s="21">
        <v>1600</v>
      </c>
      <c r="G100" s="21">
        <v>1520</v>
      </c>
      <c r="H100" s="21">
        <v>1450</v>
      </c>
      <c r="I100" s="3">
        <f t="shared" si="3"/>
        <v>35000</v>
      </c>
      <c r="J100" s="2">
        <v>1400</v>
      </c>
      <c r="K100" s="3">
        <v>25</v>
      </c>
      <c r="L100" s="3">
        <v>1</v>
      </c>
      <c r="M100" s="3" t="s">
        <v>633</v>
      </c>
      <c r="N100" s="14" t="s">
        <v>611</v>
      </c>
      <c r="O100" s="3"/>
      <c r="P100" s="49" t="s">
        <v>748</v>
      </c>
      <c r="Q100" s="38">
        <v>202209</v>
      </c>
      <c r="R100" s="21">
        <f t="shared" si="2"/>
        <v>350</v>
      </c>
      <c r="S100" s="21">
        <f>J100/4</f>
        <v>350</v>
      </c>
      <c r="T100" s="21">
        <f>J100/4</f>
        <v>350</v>
      </c>
      <c r="U100" s="21">
        <f>J100/4</f>
        <v>350</v>
      </c>
    </row>
    <row r="101" spans="1:21" ht="15.75" customHeight="1" x14ac:dyDescent="0.35">
      <c r="A101" s="12">
        <v>10945</v>
      </c>
      <c r="B101" s="12">
        <v>2023</v>
      </c>
      <c r="C101" s="44" t="s">
        <v>1038</v>
      </c>
      <c r="D101" s="46" t="s">
        <v>263</v>
      </c>
      <c r="E101" s="13" t="s">
        <v>625</v>
      </c>
      <c r="F101" s="21">
        <v>7800</v>
      </c>
      <c r="G101" s="21">
        <v>4500</v>
      </c>
      <c r="H101" s="21">
        <v>8000</v>
      </c>
      <c r="I101" s="3">
        <f t="shared" si="3"/>
        <v>5160</v>
      </c>
      <c r="J101" s="2">
        <v>6000</v>
      </c>
      <c r="K101" s="3">
        <v>0.86</v>
      </c>
      <c r="L101" s="3">
        <v>1</v>
      </c>
      <c r="M101" s="3" t="s">
        <v>12</v>
      </c>
      <c r="N101" s="10" t="s">
        <v>383</v>
      </c>
      <c r="O101" s="3"/>
      <c r="P101" s="49" t="s">
        <v>749</v>
      </c>
      <c r="Q101" s="38">
        <v>202209</v>
      </c>
      <c r="R101" s="21">
        <f t="shared" si="2"/>
        <v>1500</v>
      </c>
      <c r="S101" s="21">
        <f>J101/4</f>
        <v>1500</v>
      </c>
      <c r="T101" s="21">
        <f>J101/4</f>
        <v>1500</v>
      </c>
      <c r="U101" s="21">
        <f>J101/4</f>
        <v>1500</v>
      </c>
    </row>
    <row r="102" spans="1:21" ht="15.75" customHeight="1" x14ac:dyDescent="0.35">
      <c r="A102" s="12">
        <v>10945</v>
      </c>
      <c r="B102" s="12">
        <v>2023</v>
      </c>
      <c r="C102" s="44" t="s">
        <v>1039</v>
      </c>
      <c r="D102" s="35" t="s">
        <v>50</v>
      </c>
      <c r="E102" s="13" t="s">
        <v>625</v>
      </c>
      <c r="F102" s="21">
        <v>1100</v>
      </c>
      <c r="G102" s="21">
        <v>770</v>
      </c>
      <c r="H102" s="21">
        <v>600</v>
      </c>
      <c r="I102" s="3">
        <f t="shared" si="3"/>
        <v>5120</v>
      </c>
      <c r="J102" s="2">
        <v>800</v>
      </c>
      <c r="K102" s="3">
        <v>6.4</v>
      </c>
      <c r="L102" s="3">
        <v>1</v>
      </c>
      <c r="M102" s="3" t="s">
        <v>634</v>
      </c>
      <c r="N102" s="10" t="s">
        <v>385</v>
      </c>
      <c r="O102" s="3"/>
      <c r="P102" s="49" t="s">
        <v>750</v>
      </c>
      <c r="Q102" s="38">
        <v>202209</v>
      </c>
      <c r="R102" s="21">
        <f t="shared" si="2"/>
        <v>200</v>
      </c>
      <c r="S102" s="21">
        <f>J102/4</f>
        <v>200</v>
      </c>
      <c r="T102" s="21">
        <f>J102/4</f>
        <v>200</v>
      </c>
      <c r="U102" s="21">
        <f>J102/4</f>
        <v>200</v>
      </c>
    </row>
    <row r="103" spans="1:21" ht="15.75" customHeight="1" x14ac:dyDescent="0.35">
      <c r="A103" s="12">
        <v>10945</v>
      </c>
      <c r="B103" s="12">
        <v>2023</v>
      </c>
      <c r="C103" s="44" t="s">
        <v>1040</v>
      </c>
      <c r="D103" s="35" t="s">
        <v>51</v>
      </c>
      <c r="E103" s="13" t="s">
        <v>625</v>
      </c>
      <c r="F103" s="21">
        <v>25200</v>
      </c>
      <c r="G103" s="21">
        <v>38000</v>
      </c>
      <c r="H103" s="21">
        <v>45000</v>
      </c>
      <c r="I103" s="3">
        <f t="shared" si="3"/>
        <v>4800</v>
      </c>
      <c r="J103" s="2">
        <v>30000</v>
      </c>
      <c r="K103" s="3">
        <v>0.16</v>
      </c>
      <c r="L103" s="3">
        <v>1</v>
      </c>
      <c r="M103" s="3" t="s">
        <v>5</v>
      </c>
      <c r="N103" s="10" t="s">
        <v>384</v>
      </c>
      <c r="O103" s="3"/>
      <c r="P103" s="49" t="s">
        <v>751</v>
      </c>
      <c r="Q103" s="38">
        <v>202209</v>
      </c>
      <c r="R103" s="21">
        <f t="shared" si="2"/>
        <v>7500</v>
      </c>
      <c r="S103" s="21">
        <f>J103/4</f>
        <v>7500</v>
      </c>
      <c r="T103" s="21">
        <f>J103/4</f>
        <v>7500</v>
      </c>
      <c r="U103" s="21">
        <f>J103/4</f>
        <v>7500</v>
      </c>
    </row>
    <row r="104" spans="1:21" ht="15.75" customHeight="1" x14ac:dyDescent="0.35">
      <c r="A104" s="12">
        <v>10945</v>
      </c>
      <c r="B104" s="12">
        <v>2023</v>
      </c>
      <c r="C104" s="44" t="s">
        <v>1041</v>
      </c>
      <c r="D104" s="35" t="s">
        <v>52</v>
      </c>
      <c r="E104" s="13" t="s">
        <v>625</v>
      </c>
      <c r="F104" s="21">
        <v>48</v>
      </c>
      <c r="G104" s="21">
        <v>48</v>
      </c>
      <c r="H104" s="21">
        <v>10</v>
      </c>
      <c r="I104" s="3">
        <f t="shared" si="3"/>
        <v>310</v>
      </c>
      <c r="J104" s="2">
        <v>20</v>
      </c>
      <c r="K104" s="3">
        <v>15.5</v>
      </c>
      <c r="L104" s="3">
        <v>1</v>
      </c>
      <c r="M104" s="3" t="s">
        <v>633</v>
      </c>
      <c r="N104" s="10" t="s">
        <v>386</v>
      </c>
      <c r="O104" s="3"/>
      <c r="P104" s="49" t="s">
        <v>752</v>
      </c>
      <c r="Q104" s="38">
        <v>202209</v>
      </c>
      <c r="R104" s="21">
        <f t="shared" si="2"/>
        <v>5</v>
      </c>
      <c r="S104" s="21">
        <f>J104/4</f>
        <v>5</v>
      </c>
      <c r="T104" s="21">
        <f>J104/4</f>
        <v>5</v>
      </c>
      <c r="U104" s="21">
        <f>J104/4</f>
        <v>5</v>
      </c>
    </row>
    <row r="105" spans="1:21" ht="15.75" customHeight="1" x14ac:dyDescent="0.35">
      <c r="A105" s="12">
        <v>10945</v>
      </c>
      <c r="B105" s="12">
        <v>2023</v>
      </c>
      <c r="C105" s="44" t="s">
        <v>1042</v>
      </c>
      <c r="D105" s="35" t="s">
        <v>156</v>
      </c>
      <c r="E105" s="13" t="s">
        <v>625</v>
      </c>
      <c r="F105" s="21">
        <v>34200</v>
      </c>
      <c r="G105" s="21">
        <v>33500</v>
      </c>
      <c r="H105" s="21">
        <v>44400</v>
      </c>
      <c r="I105" s="3">
        <f t="shared" si="3"/>
        <v>14960</v>
      </c>
      <c r="J105" s="2">
        <v>34000</v>
      </c>
      <c r="K105" s="3">
        <v>0.44</v>
      </c>
      <c r="L105" s="3">
        <v>1</v>
      </c>
      <c r="M105" s="3" t="s">
        <v>5</v>
      </c>
      <c r="N105" s="10" t="s">
        <v>387</v>
      </c>
      <c r="O105" s="3"/>
      <c r="P105" s="49" t="s">
        <v>753</v>
      </c>
      <c r="Q105" s="38">
        <v>202209</v>
      </c>
      <c r="R105" s="21">
        <f t="shared" si="2"/>
        <v>8500</v>
      </c>
      <c r="S105" s="21">
        <f>J105/4</f>
        <v>8500</v>
      </c>
      <c r="T105" s="21">
        <f>J105/4</f>
        <v>8500</v>
      </c>
      <c r="U105" s="21">
        <f>J105/4</f>
        <v>8500</v>
      </c>
    </row>
    <row r="106" spans="1:21" ht="15.75" customHeight="1" x14ac:dyDescent="0.35">
      <c r="A106" s="12">
        <v>10945</v>
      </c>
      <c r="B106" s="12">
        <v>2023</v>
      </c>
      <c r="C106" s="44" t="s">
        <v>1043</v>
      </c>
      <c r="D106" s="46" t="s">
        <v>53</v>
      </c>
      <c r="E106" s="13" t="s">
        <v>625</v>
      </c>
      <c r="F106" s="21">
        <v>3000</v>
      </c>
      <c r="G106" s="21">
        <v>1500</v>
      </c>
      <c r="H106" s="21">
        <v>5000</v>
      </c>
      <c r="I106" s="3">
        <f t="shared" si="3"/>
        <v>2088</v>
      </c>
      <c r="J106" s="2">
        <v>2400</v>
      </c>
      <c r="K106" s="3">
        <v>0.87</v>
      </c>
      <c r="L106" s="3">
        <v>1</v>
      </c>
      <c r="M106" s="3" t="s">
        <v>12</v>
      </c>
      <c r="N106" s="10" t="s">
        <v>388</v>
      </c>
      <c r="O106" s="3"/>
      <c r="P106" s="49" t="s">
        <v>754</v>
      </c>
      <c r="Q106" s="38">
        <v>202209</v>
      </c>
      <c r="R106" s="21">
        <f t="shared" si="2"/>
        <v>600</v>
      </c>
      <c r="S106" s="21">
        <f>J106/4</f>
        <v>600</v>
      </c>
      <c r="T106" s="21">
        <f>J106/4</f>
        <v>600</v>
      </c>
      <c r="U106" s="21">
        <f>J106/4</f>
        <v>600</v>
      </c>
    </row>
    <row r="107" spans="1:21" ht="15.75" customHeight="1" x14ac:dyDescent="0.35">
      <c r="A107" s="12">
        <v>10945</v>
      </c>
      <c r="B107" s="12">
        <v>2023</v>
      </c>
      <c r="C107" s="44" t="s">
        <v>1044</v>
      </c>
      <c r="D107" s="48" t="s">
        <v>54</v>
      </c>
      <c r="E107" s="13" t="s">
        <v>625</v>
      </c>
      <c r="F107" s="21">
        <v>484800</v>
      </c>
      <c r="G107" s="21">
        <v>344500</v>
      </c>
      <c r="H107" s="21">
        <v>432000</v>
      </c>
      <c r="I107" s="3">
        <f t="shared" si="3"/>
        <v>92000</v>
      </c>
      <c r="J107" s="2">
        <v>460000</v>
      </c>
      <c r="K107" s="3">
        <v>0.2</v>
      </c>
      <c r="L107" s="3">
        <v>1</v>
      </c>
      <c r="M107" s="3" t="s">
        <v>5</v>
      </c>
      <c r="N107" s="10" t="s">
        <v>389</v>
      </c>
      <c r="O107" s="3"/>
      <c r="P107" s="49" t="s">
        <v>755</v>
      </c>
      <c r="Q107" s="38">
        <v>202209</v>
      </c>
      <c r="R107" s="21">
        <f t="shared" si="2"/>
        <v>115000</v>
      </c>
      <c r="S107" s="21">
        <f>J107/4</f>
        <v>115000</v>
      </c>
      <c r="T107" s="21">
        <f>J107/4</f>
        <v>115000</v>
      </c>
      <c r="U107" s="21">
        <f>J107/4</f>
        <v>115000</v>
      </c>
    </row>
    <row r="108" spans="1:21" ht="15.75" customHeight="1" x14ac:dyDescent="0.35">
      <c r="A108" s="12">
        <v>10945</v>
      </c>
      <c r="B108" s="12">
        <v>2023</v>
      </c>
      <c r="C108" s="44" t="s">
        <v>1045</v>
      </c>
      <c r="D108" s="48" t="s">
        <v>55</v>
      </c>
      <c r="E108" s="13" t="s">
        <v>625</v>
      </c>
      <c r="F108" s="21">
        <v>78000</v>
      </c>
      <c r="G108" s="21">
        <v>80500</v>
      </c>
      <c r="H108" s="21">
        <v>64000</v>
      </c>
      <c r="I108" s="3">
        <f t="shared" si="3"/>
        <v>35520</v>
      </c>
      <c r="J108" s="2">
        <v>74000</v>
      </c>
      <c r="K108" s="3">
        <v>0.48</v>
      </c>
      <c r="L108" s="3">
        <v>1</v>
      </c>
      <c r="M108" s="3" t="s">
        <v>5</v>
      </c>
      <c r="N108" s="10" t="s">
        <v>390</v>
      </c>
      <c r="O108" s="3"/>
      <c r="P108" s="49" t="s">
        <v>756</v>
      </c>
      <c r="Q108" s="38">
        <v>202209</v>
      </c>
      <c r="R108" s="21">
        <f t="shared" si="2"/>
        <v>18500</v>
      </c>
      <c r="S108" s="21">
        <f>J108/4</f>
        <v>18500</v>
      </c>
      <c r="T108" s="21">
        <f>J108/4</f>
        <v>18500</v>
      </c>
      <c r="U108" s="21">
        <f>J108/4</f>
        <v>18500</v>
      </c>
    </row>
    <row r="109" spans="1:21" ht="15.75" customHeight="1" x14ac:dyDescent="0.35">
      <c r="A109" s="12">
        <v>10945</v>
      </c>
      <c r="B109" s="12">
        <v>2023</v>
      </c>
      <c r="C109" s="44" t="s">
        <v>1046</v>
      </c>
      <c r="D109" s="52" t="s">
        <v>194</v>
      </c>
      <c r="E109" s="13" t="s">
        <v>625</v>
      </c>
      <c r="F109" s="21">
        <v>1800</v>
      </c>
      <c r="G109" s="21">
        <v>900</v>
      </c>
      <c r="H109" s="21">
        <v>6100</v>
      </c>
      <c r="I109" s="3">
        <f t="shared" si="3"/>
        <v>3000</v>
      </c>
      <c r="J109" s="2">
        <v>2000</v>
      </c>
      <c r="K109" s="3">
        <v>1.5</v>
      </c>
      <c r="L109" s="3">
        <v>1</v>
      </c>
      <c r="M109" s="3" t="s">
        <v>5</v>
      </c>
      <c r="N109" s="10" t="s">
        <v>391</v>
      </c>
      <c r="O109" s="3"/>
      <c r="P109" s="49" t="s">
        <v>757</v>
      </c>
      <c r="Q109" s="38">
        <v>202209</v>
      </c>
      <c r="R109" s="21">
        <f t="shared" si="2"/>
        <v>500</v>
      </c>
      <c r="S109" s="21">
        <f>J109/4</f>
        <v>500</v>
      </c>
      <c r="T109" s="21">
        <f>J109/4</f>
        <v>500</v>
      </c>
      <c r="U109" s="21">
        <f>J109/4</f>
        <v>500</v>
      </c>
    </row>
    <row r="110" spans="1:21" ht="15.75" customHeight="1" x14ac:dyDescent="0.35">
      <c r="A110" s="12">
        <v>10945</v>
      </c>
      <c r="B110" s="12">
        <v>2023</v>
      </c>
      <c r="C110" s="44" t="s">
        <v>1047</v>
      </c>
      <c r="D110" s="48" t="s">
        <v>56</v>
      </c>
      <c r="E110" s="13" t="s">
        <v>625</v>
      </c>
      <c r="F110" s="21">
        <v>200</v>
      </c>
      <c r="G110" s="21">
        <v>150</v>
      </c>
      <c r="H110" s="21">
        <v>150</v>
      </c>
      <c r="I110" s="3">
        <f t="shared" si="3"/>
        <v>2240</v>
      </c>
      <c r="J110" s="2">
        <v>160</v>
      </c>
      <c r="K110" s="3">
        <v>14</v>
      </c>
      <c r="L110" s="3">
        <v>1</v>
      </c>
      <c r="M110" s="3" t="s">
        <v>634</v>
      </c>
      <c r="N110" s="10" t="s">
        <v>392</v>
      </c>
      <c r="O110" s="3"/>
      <c r="P110" s="49" t="s">
        <v>758</v>
      </c>
      <c r="Q110" s="38">
        <v>202209</v>
      </c>
      <c r="R110" s="21">
        <f t="shared" si="2"/>
        <v>40</v>
      </c>
      <c r="S110" s="21">
        <f>J110/4</f>
        <v>40</v>
      </c>
      <c r="T110" s="21">
        <f>J110/4</f>
        <v>40</v>
      </c>
      <c r="U110" s="21">
        <f>J110/4</f>
        <v>40</v>
      </c>
    </row>
    <row r="111" spans="1:21" ht="15.75" customHeight="1" x14ac:dyDescent="0.35">
      <c r="A111" s="12">
        <v>10945</v>
      </c>
      <c r="B111" s="12">
        <v>2023</v>
      </c>
      <c r="C111" s="44" t="s">
        <v>1048</v>
      </c>
      <c r="D111" s="51" t="s">
        <v>1285</v>
      </c>
      <c r="E111" s="13" t="s">
        <v>631</v>
      </c>
      <c r="F111" s="21"/>
      <c r="G111" s="21"/>
      <c r="H111" s="21">
        <v>1000</v>
      </c>
      <c r="I111" s="3">
        <f t="shared" si="3"/>
        <v>320</v>
      </c>
      <c r="J111" s="2">
        <v>400</v>
      </c>
      <c r="K111" s="3">
        <v>0.8</v>
      </c>
      <c r="L111" s="3">
        <v>1</v>
      </c>
      <c r="M111" s="3" t="s">
        <v>638</v>
      </c>
      <c r="N111" s="14" t="s">
        <v>613</v>
      </c>
      <c r="O111" s="3"/>
      <c r="P111" s="49" t="s">
        <v>762</v>
      </c>
      <c r="Q111" s="38">
        <v>202209</v>
      </c>
      <c r="R111" s="21">
        <f t="shared" si="2"/>
        <v>100</v>
      </c>
      <c r="S111" s="21">
        <f>J111/4</f>
        <v>100</v>
      </c>
      <c r="T111" s="21">
        <f>J111/4</f>
        <v>100</v>
      </c>
      <c r="U111" s="21">
        <f>J111/4</f>
        <v>100</v>
      </c>
    </row>
    <row r="112" spans="1:21" ht="15.75" customHeight="1" x14ac:dyDescent="0.35">
      <c r="A112" s="12">
        <v>10945</v>
      </c>
      <c r="B112" s="12">
        <v>2023</v>
      </c>
      <c r="C112" s="44" t="s">
        <v>1297</v>
      </c>
      <c r="D112" s="51" t="s">
        <v>1309</v>
      </c>
      <c r="E112" s="13" t="s">
        <v>631</v>
      </c>
      <c r="F112" s="21"/>
      <c r="G112" s="21"/>
      <c r="H112" s="21"/>
      <c r="I112" s="3">
        <f t="shared" si="3"/>
        <v>320000</v>
      </c>
      <c r="J112" s="2">
        <v>20000</v>
      </c>
      <c r="K112" s="3">
        <v>16</v>
      </c>
      <c r="L112" s="3">
        <v>1</v>
      </c>
      <c r="M112" s="3" t="s">
        <v>5</v>
      </c>
      <c r="N112" s="14"/>
      <c r="O112" s="3"/>
      <c r="P112" s="49" t="s">
        <v>762</v>
      </c>
      <c r="Q112" s="38">
        <v>202209</v>
      </c>
      <c r="R112" s="21">
        <f t="shared" si="2"/>
        <v>5000</v>
      </c>
      <c r="S112" s="21">
        <f>J112/4</f>
        <v>5000</v>
      </c>
      <c r="T112" s="21">
        <f>J112/4</f>
        <v>5000</v>
      </c>
      <c r="U112" s="21">
        <f>J112/4</f>
        <v>5000</v>
      </c>
    </row>
    <row r="113" spans="1:21" ht="15.75" customHeight="1" x14ac:dyDescent="0.35">
      <c r="A113" s="12">
        <v>10945</v>
      </c>
      <c r="B113" s="12">
        <v>2023</v>
      </c>
      <c r="C113" s="44" t="s">
        <v>1049</v>
      </c>
      <c r="D113" s="51" t="s">
        <v>610</v>
      </c>
      <c r="E113" s="13" t="s">
        <v>625</v>
      </c>
      <c r="F113" s="21">
        <v>0</v>
      </c>
      <c r="G113" s="21">
        <v>12</v>
      </c>
      <c r="H113" s="21">
        <v>0</v>
      </c>
      <c r="I113" s="3">
        <f t="shared" si="3"/>
        <v>0</v>
      </c>
      <c r="J113" s="2">
        <v>0</v>
      </c>
      <c r="K113" s="3">
        <v>56</v>
      </c>
      <c r="L113" s="3">
        <v>1</v>
      </c>
      <c r="M113" s="3" t="s">
        <v>638</v>
      </c>
      <c r="N113" s="14"/>
      <c r="O113" s="3"/>
      <c r="P113" s="49" t="s">
        <v>762</v>
      </c>
      <c r="Q113" s="38">
        <v>202209</v>
      </c>
      <c r="R113" s="21">
        <f t="shared" si="2"/>
        <v>0</v>
      </c>
      <c r="S113" s="21">
        <f>J113/4</f>
        <v>0</v>
      </c>
      <c r="T113" s="21">
        <f>J113/4</f>
        <v>0</v>
      </c>
      <c r="U113" s="21">
        <f>J113/4</f>
        <v>0</v>
      </c>
    </row>
    <row r="114" spans="1:21" ht="15.75" customHeight="1" x14ac:dyDescent="0.35">
      <c r="A114" s="12">
        <v>10945</v>
      </c>
      <c r="B114" s="12">
        <v>2023</v>
      </c>
      <c r="C114" s="44" t="s">
        <v>1050</v>
      </c>
      <c r="D114" s="51" t="s">
        <v>57</v>
      </c>
      <c r="E114" s="13" t="s">
        <v>625</v>
      </c>
      <c r="F114" s="21">
        <v>386400</v>
      </c>
      <c r="G114" s="21">
        <v>227000</v>
      </c>
      <c r="H114" s="21">
        <v>257000</v>
      </c>
      <c r="I114" s="3">
        <f t="shared" si="3"/>
        <v>45000</v>
      </c>
      <c r="J114" s="2">
        <v>300000</v>
      </c>
      <c r="K114" s="3">
        <v>0.15</v>
      </c>
      <c r="L114" s="3">
        <v>1</v>
      </c>
      <c r="M114" s="3" t="s">
        <v>5</v>
      </c>
      <c r="N114" s="10" t="s">
        <v>393</v>
      </c>
      <c r="O114" s="3"/>
      <c r="P114" s="49" t="s">
        <v>761</v>
      </c>
      <c r="Q114" s="38">
        <v>202209</v>
      </c>
      <c r="R114" s="21">
        <f t="shared" si="2"/>
        <v>75000</v>
      </c>
      <c r="S114" s="21">
        <f>J114/4</f>
        <v>75000</v>
      </c>
      <c r="T114" s="21">
        <f>J114/4</f>
        <v>75000</v>
      </c>
      <c r="U114" s="21">
        <f>J114/4</f>
        <v>75000</v>
      </c>
    </row>
    <row r="115" spans="1:21" ht="15.75" customHeight="1" x14ac:dyDescent="0.35">
      <c r="A115" s="12">
        <v>10945</v>
      </c>
      <c r="B115" s="12">
        <v>2023</v>
      </c>
      <c r="C115" s="44" t="s">
        <v>1051</v>
      </c>
      <c r="D115" s="51" t="s">
        <v>395</v>
      </c>
      <c r="E115" s="13" t="s">
        <v>625</v>
      </c>
      <c r="F115" s="21">
        <v>1100</v>
      </c>
      <c r="G115" s="21">
        <v>265</v>
      </c>
      <c r="H115" s="21">
        <v>550</v>
      </c>
      <c r="I115" s="3">
        <f t="shared" si="3"/>
        <v>16054</v>
      </c>
      <c r="J115" s="2">
        <v>460</v>
      </c>
      <c r="K115" s="3">
        <v>34.9</v>
      </c>
      <c r="L115" s="3">
        <v>1</v>
      </c>
      <c r="M115" s="3" t="s">
        <v>634</v>
      </c>
      <c r="N115" s="10" t="s">
        <v>394</v>
      </c>
      <c r="O115" s="3"/>
      <c r="P115" s="49" t="s">
        <v>763</v>
      </c>
      <c r="Q115" s="38">
        <v>202209</v>
      </c>
      <c r="R115" s="21">
        <f t="shared" si="2"/>
        <v>115</v>
      </c>
      <c r="S115" s="21">
        <f>J115/4</f>
        <v>115</v>
      </c>
      <c r="T115" s="21">
        <f>J115/4</f>
        <v>115</v>
      </c>
      <c r="U115" s="21">
        <f>J115/4</f>
        <v>115</v>
      </c>
    </row>
    <row r="116" spans="1:21" ht="15.75" customHeight="1" x14ac:dyDescent="0.35">
      <c r="A116" s="12">
        <v>10945</v>
      </c>
      <c r="B116" s="12">
        <v>2023</v>
      </c>
      <c r="C116" s="44" t="s">
        <v>1052</v>
      </c>
      <c r="D116" s="51" t="s">
        <v>589</v>
      </c>
      <c r="E116" s="13" t="s">
        <v>625</v>
      </c>
      <c r="F116" s="21">
        <v>1700</v>
      </c>
      <c r="G116" s="21">
        <v>490</v>
      </c>
      <c r="H116" s="21">
        <v>1200</v>
      </c>
      <c r="I116" s="3">
        <f t="shared" si="3"/>
        <v>18400</v>
      </c>
      <c r="J116" s="2">
        <v>800</v>
      </c>
      <c r="K116" s="3">
        <v>23</v>
      </c>
      <c r="L116" s="3">
        <v>1</v>
      </c>
      <c r="M116" s="3" t="s">
        <v>634</v>
      </c>
      <c r="N116" s="10" t="s">
        <v>394</v>
      </c>
      <c r="O116" s="3"/>
      <c r="P116" s="3"/>
      <c r="Q116" s="38">
        <v>202209</v>
      </c>
      <c r="R116" s="21">
        <f t="shared" si="2"/>
        <v>200</v>
      </c>
      <c r="S116" s="21">
        <f>J116/4</f>
        <v>200</v>
      </c>
      <c r="T116" s="21">
        <f>J116/4</f>
        <v>200</v>
      </c>
      <c r="U116" s="21">
        <f>J116/4</f>
        <v>200</v>
      </c>
    </row>
    <row r="117" spans="1:21" ht="15.75" customHeight="1" x14ac:dyDescent="0.35">
      <c r="A117" s="12">
        <v>10945</v>
      </c>
      <c r="B117" s="12">
        <v>2023</v>
      </c>
      <c r="C117" s="44" t="s">
        <v>1053</v>
      </c>
      <c r="D117" s="51" t="s">
        <v>58</v>
      </c>
      <c r="E117" s="13" t="s">
        <v>625</v>
      </c>
      <c r="F117" s="21">
        <v>1200</v>
      </c>
      <c r="G117" s="21">
        <v>600</v>
      </c>
      <c r="H117" s="21">
        <v>0</v>
      </c>
      <c r="I117" s="3">
        <f t="shared" si="3"/>
        <v>2576</v>
      </c>
      <c r="J117" s="2">
        <v>460</v>
      </c>
      <c r="K117" s="3">
        <v>5.6</v>
      </c>
      <c r="L117" s="3">
        <v>1</v>
      </c>
      <c r="M117" s="3" t="s">
        <v>12</v>
      </c>
      <c r="N117" s="10" t="s">
        <v>396</v>
      </c>
      <c r="O117" s="3"/>
      <c r="P117" s="49" t="s">
        <v>764</v>
      </c>
      <c r="Q117" s="38">
        <v>202209</v>
      </c>
      <c r="R117" s="21">
        <f t="shared" si="2"/>
        <v>115</v>
      </c>
      <c r="S117" s="21">
        <f>J117/4</f>
        <v>115</v>
      </c>
      <c r="T117" s="21">
        <f>J117/4</f>
        <v>115</v>
      </c>
      <c r="U117" s="21">
        <f>J117/4</f>
        <v>115</v>
      </c>
    </row>
    <row r="118" spans="1:21" ht="15.75" customHeight="1" x14ac:dyDescent="0.35">
      <c r="A118" s="12">
        <v>10945</v>
      </c>
      <c r="B118" s="12">
        <v>2023</v>
      </c>
      <c r="C118" s="44" t="s">
        <v>1054</v>
      </c>
      <c r="D118" s="51" t="s">
        <v>59</v>
      </c>
      <c r="E118" s="13" t="s">
        <v>625</v>
      </c>
      <c r="F118" s="21">
        <v>840</v>
      </c>
      <c r="G118" s="21">
        <v>600</v>
      </c>
      <c r="H118" s="21">
        <v>1020</v>
      </c>
      <c r="I118" s="3">
        <f t="shared" si="3"/>
        <v>21600</v>
      </c>
      <c r="J118" s="2">
        <v>800</v>
      </c>
      <c r="K118" s="3">
        <v>27</v>
      </c>
      <c r="L118" s="3">
        <v>1</v>
      </c>
      <c r="M118" s="3" t="s">
        <v>633</v>
      </c>
      <c r="N118" s="10" t="s">
        <v>397</v>
      </c>
      <c r="O118" s="3"/>
      <c r="P118" s="49" t="s">
        <v>765</v>
      </c>
      <c r="Q118" s="38">
        <v>202209</v>
      </c>
      <c r="R118" s="21">
        <f t="shared" si="2"/>
        <v>200</v>
      </c>
      <c r="S118" s="21">
        <f>J118/4</f>
        <v>200</v>
      </c>
      <c r="T118" s="21">
        <f>J118/4</f>
        <v>200</v>
      </c>
      <c r="U118" s="21">
        <f>J118/4</f>
        <v>200</v>
      </c>
    </row>
    <row r="119" spans="1:21" ht="15.75" customHeight="1" x14ac:dyDescent="0.35">
      <c r="A119" s="12">
        <v>10945</v>
      </c>
      <c r="B119" s="12">
        <v>2023</v>
      </c>
      <c r="C119" s="44" t="s">
        <v>1055</v>
      </c>
      <c r="D119" s="51" t="s">
        <v>607</v>
      </c>
      <c r="E119" s="13" t="s">
        <v>625</v>
      </c>
      <c r="F119" s="21">
        <v>0</v>
      </c>
      <c r="G119" s="21">
        <v>48</v>
      </c>
      <c r="H119" s="21">
        <v>90</v>
      </c>
      <c r="I119" s="3">
        <f t="shared" si="3"/>
        <v>8132</v>
      </c>
      <c r="J119" s="2">
        <v>40</v>
      </c>
      <c r="K119" s="3">
        <v>203.3</v>
      </c>
      <c r="L119" s="3">
        <v>1</v>
      </c>
      <c r="M119" s="3" t="s">
        <v>633</v>
      </c>
      <c r="N119" s="14" t="s">
        <v>612</v>
      </c>
      <c r="O119" s="3"/>
      <c r="P119" s="49" t="s">
        <v>766</v>
      </c>
      <c r="Q119" s="38">
        <v>202209</v>
      </c>
      <c r="R119" s="21">
        <f t="shared" si="2"/>
        <v>10</v>
      </c>
      <c r="S119" s="21">
        <f>J119/4</f>
        <v>10</v>
      </c>
      <c r="T119" s="21">
        <f>J119/4</f>
        <v>10</v>
      </c>
      <c r="U119" s="21">
        <f>J119/4</f>
        <v>10</v>
      </c>
    </row>
    <row r="120" spans="1:21" ht="15.75" customHeight="1" x14ac:dyDescent="0.35">
      <c r="A120" s="12">
        <v>10945</v>
      </c>
      <c r="B120" s="12">
        <v>2023</v>
      </c>
      <c r="C120" s="44" t="s">
        <v>1056</v>
      </c>
      <c r="D120" s="51" t="s">
        <v>60</v>
      </c>
      <c r="E120" s="13" t="s">
        <v>625</v>
      </c>
      <c r="F120" s="21">
        <v>43200</v>
      </c>
      <c r="G120" s="21">
        <v>34000</v>
      </c>
      <c r="H120" s="21">
        <v>21600</v>
      </c>
      <c r="I120" s="3">
        <f t="shared" si="3"/>
        <v>19200</v>
      </c>
      <c r="J120" s="2">
        <v>32000</v>
      </c>
      <c r="K120" s="3">
        <v>0.6</v>
      </c>
      <c r="L120" s="3">
        <v>1</v>
      </c>
      <c r="M120" s="3" t="s">
        <v>5</v>
      </c>
      <c r="N120" s="10" t="s">
        <v>398</v>
      </c>
      <c r="O120" s="3"/>
      <c r="P120" s="49" t="s">
        <v>767</v>
      </c>
      <c r="Q120" s="38">
        <v>202209</v>
      </c>
      <c r="R120" s="21">
        <f t="shared" si="2"/>
        <v>8000</v>
      </c>
      <c r="S120" s="21">
        <f>J120/4</f>
        <v>8000</v>
      </c>
      <c r="T120" s="21">
        <f>J120/4</f>
        <v>8000</v>
      </c>
      <c r="U120" s="21">
        <f>J120/4</f>
        <v>8000</v>
      </c>
    </row>
    <row r="121" spans="1:21" ht="15.75" customHeight="1" x14ac:dyDescent="0.35">
      <c r="A121" s="12">
        <v>10945</v>
      </c>
      <c r="B121" s="12">
        <v>2023</v>
      </c>
      <c r="C121" s="44" t="s">
        <v>1057</v>
      </c>
      <c r="D121" s="48" t="s">
        <v>61</v>
      </c>
      <c r="E121" s="13" t="s">
        <v>625</v>
      </c>
      <c r="F121" s="21">
        <v>301200</v>
      </c>
      <c r="G121" s="21">
        <v>263000</v>
      </c>
      <c r="H121" s="21">
        <v>263000</v>
      </c>
      <c r="I121" s="3">
        <f t="shared" si="3"/>
        <v>56000</v>
      </c>
      <c r="J121" s="2">
        <v>280000</v>
      </c>
      <c r="K121" s="3">
        <v>0.2</v>
      </c>
      <c r="L121" s="3">
        <v>1</v>
      </c>
      <c r="M121" s="3" t="s">
        <v>5</v>
      </c>
      <c r="N121" s="10" t="s">
        <v>399</v>
      </c>
      <c r="O121" s="3"/>
      <c r="P121" s="49" t="s">
        <v>768</v>
      </c>
      <c r="Q121" s="38">
        <v>202209</v>
      </c>
      <c r="R121" s="21">
        <f t="shared" si="2"/>
        <v>70000</v>
      </c>
      <c r="S121" s="21">
        <f>J121/4</f>
        <v>70000</v>
      </c>
      <c r="T121" s="21">
        <f>J121/4</f>
        <v>70000</v>
      </c>
      <c r="U121" s="21">
        <f>J121/4</f>
        <v>70000</v>
      </c>
    </row>
    <row r="122" spans="1:21" ht="15.75" customHeight="1" x14ac:dyDescent="0.35">
      <c r="A122" s="12">
        <v>10945</v>
      </c>
      <c r="B122" s="12">
        <v>2023</v>
      </c>
      <c r="C122" s="44" t="s">
        <v>1058</v>
      </c>
      <c r="D122" s="35" t="s">
        <v>62</v>
      </c>
      <c r="E122" s="13" t="s">
        <v>631</v>
      </c>
      <c r="F122" s="21">
        <v>44</v>
      </c>
      <c r="G122" s="21">
        <v>28</v>
      </c>
      <c r="H122" s="21">
        <v>12</v>
      </c>
      <c r="I122" s="3">
        <f t="shared" si="3"/>
        <v>513.6</v>
      </c>
      <c r="J122" s="2">
        <v>16</v>
      </c>
      <c r="K122" s="3">
        <v>32.1</v>
      </c>
      <c r="L122" s="3">
        <v>1</v>
      </c>
      <c r="M122" s="3" t="s">
        <v>634</v>
      </c>
      <c r="N122" s="10" t="s">
        <v>400</v>
      </c>
      <c r="O122" s="3"/>
      <c r="P122" s="49" t="s">
        <v>769</v>
      </c>
      <c r="Q122" s="38">
        <v>202209</v>
      </c>
      <c r="R122" s="21">
        <f t="shared" si="2"/>
        <v>4</v>
      </c>
      <c r="S122" s="21">
        <f>J122/4</f>
        <v>4</v>
      </c>
      <c r="T122" s="21">
        <f>J122/4</f>
        <v>4</v>
      </c>
      <c r="U122" s="21">
        <f>J122/4</f>
        <v>4</v>
      </c>
    </row>
    <row r="123" spans="1:21" ht="15.75" customHeight="1" x14ac:dyDescent="0.35">
      <c r="A123" s="12">
        <v>10945</v>
      </c>
      <c r="B123" s="12">
        <v>2023</v>
      </c>
      <c r="C123" s="44" t="s">
        <v>1059</v>
      </c>
      <c r="D123" s="46" t="s">
        <v>195</v>
      </c>
      <c r="E123" s="13" t="s">
        <v>625</v>
      </c>
      <c r="F123" s="21">
        <v>1920</v>
      </c>
      <c r="G123" s="21">
        <v>1860</v>
      </c>
      <c r="H123" s="21">
        <v>1740</v>
      </c>
      <c r="I123" s="3">
        <f t="shared" si="3"/>
        <v>7712</v>
      </c>
      <c r="J123" s="2">
        <v>1600</v>
      </c>
      <c r="K123" s="3">
        <v>4.82</v>
      </c>
      <c r="L123" s="3">
        <v>1</v>
      </c>
      <c r="M123" s="3" t="s">
        <v>633</v>
      </c>
      <c r="N123" s="10" t="s">
        <v>401</v>
      </c>
      <c r="O123" s="3"/>
      <c r="P123" s="49" t="s">
        <v>770</v>
      </c>
      <c r="Q123" s="38">
        <v>202209</v>
      </c>
      <c r="R123" s="21">
        <f t="shared" si="2"/>
        <v>400</v>
      </c>
      <c r="S123" s="21">
        <f>J123/4</f>
        <v>400</v>
      </c>
      <c r="T123" s="21">
        <f>J123/4</f>
        <v>400</v>
      </c>
      <c r="U123" s="21">
        <f>J123/4</f>
        <v>400</v>
      </c>
    </row>
    <row r="124" spans="1:21" ht="15.75" customHeight="1" x14ac:dyDescent="0.35">
      <c r="A124" s="12">
        <v>10945</v>
      </c>
      <c r="B124" s="12">
        <v>2023</v>
      </c>
      <c r="C124" s="44" t="s">
        <v>1060</v>
      </c>
      <c r="D124" s="35" t="s">
        <v>196</v>
      </c>
      <c r="E124" s="13" t="s">
        <v>625</v>
      </c>
      <c r="F124" s="21">
        <v>216</v>
      </c>
      <c r="G124" s="21">
        <v>120</v>
      </c>
      <c r="H124" s="21">
        <v>270</v>
      </c>
      <c r="I124" s="3">
        <f t="shared" si="3"/>
        <v>9000</v>
      </c>
      <c r="J124" s="2">
        <v>180</v>
      </c>
      <c r="K124" s="3">
        <v>50</v>
      </c>
      <c r="L124" s="3">
        <v>1</v>
      </c>
      <c r="M124" s="3" t="s">
        <v>13</v>
      </c>
      <c r="N124" s="10" t="s">
        <v>402</v>
      </c>
      <c r="O124" s="3"/>
      <c r="P124" s="49" t="s">
        <v>771</v>
      </c>
      <c r="Q124" s="38">
        <v>202209</v>
      </c>
      <c r="R124" s="21">
        <f t="shared" si="2"/>
        <v>45</v>
      </c>
      <c r="S124" s="21">
        <f>J124/4</f>
        <v>45</v>
      </c>
      <c r="T124" s="21">
        <f>J124/4</f>
        <v>45</v>
      </c>
      <c r="U124" s="21">
        <f>J124/4</f>
        <v>45</v>
      </c>
    </row>
    <row r="125" spans="1:21" ht="15.75" customHeight="1" x14ac:dyDescent="0.35">
      <c r="A125" s="12">
        <v>10945</v>
      </c>
      <c r="B125" s="12">
        <v>2023</v>
      </c>
      <c r="C125" s="44" t="s">
        <v>1061</v>
      </c>
      <c r="D125" s="35" t="s">
        <v>63</v>
      </c>
      <c r="E125" s="13" t="s">
        <v>625</v>
      </c>
      <c r="F125" s="21">
        <v>23400</v>
      </c>
      <c r="G125" s="21">
        <v>19200</v>
      </c>
      <c r="H125" s="21">
        <v>19500</v>
      </c>
      <c r="I125" s="3">
        <f t="shared" si="3"/>
        <v>5600.0000000000009</v>
      </c>
      <c r="J125" s="2">
        <v>20000</v>
      </c>
      <c r="K125" s="3">
        <v>0.28000000000000003</v>
      </c>
      <c r="L125" s="3">
        <v>1</v>
      </c>
      <c r="M125" s="3" t="s">
        <v>5</v>
      </c>
      <c r="N125" s="10" t="s">
        <v>403</v>
      </c>
      <c r="O125" s="3"/>
      <c r="P125" s="49" t="s">
        <v>772</v>
      </c>
      <c r="Q125" s="38">
        <v>202209</v>
      </c>
      <c r="R125" s="21">
        <f t="shared" si="2"/>
        <v>5000</v>
      </c>
      <c r="S125" s="21">
        <f>J125/4</f>
        <v>5000</v>
      </c>
      <c r="T125" s="21">
        <f>J125/4</f>
        <v>5000</v>
      </c>
      <c r="U125" s="21">
        <f>J125/4</f>
        <v>5000</v>
      </c>
    </row>
    <row r="126" spans="1:21" ht="15.75" customHeight="1" x14ac:dyDescent="0.35">
      <c r="A126" s="12">
        <v>10945</v>
      </c>
      <c r="B126" s="12">
        <v>2023</v>
      </c>
      <c r="C126" s="44" t="s">
        <v>1062</v>
      </c>
      <c r="D126" s="48" t="s">
        <v>64</v>
      </c>
      <c r="E126" s="13" t="s">
        <v>625</v>
      </c>
      <c r="F126" s="21">
        <v>600</v>
      </c>
      <c r="G126" s="21">
        <v>1200</v>
      </c>
      <c r="H126" s="21">
        <v>600</v>
      </c>
      <c r="I126" s="3">
        <f t="shared" si="3"/>
        <v>571.19999999999993</v>
      </c>
      <c r="J126" s="2">
        <v>480</v>
      </c>
      <c r="K126" s="3">
        <v>1.19</v>
      </c>
      <c r="L126" s="3">
        <v>1</v>
      </c>
      <c r="M126" s="3" t="s">
        <v>5</v>
      </c>
      <c r="N126" s="10" t="s">
        <v>404</v>
      </c>
      <c r="O126" s="3"/>
      <c r="P126" s="54" t="s">
        <v>773</v>
      </c>
      <c r="Q126" s="38">
        <v>202209</v>
      </c>
      <c r="R126" s="21">
        <f t="shared" si="2"/>
        <v>120</v>
      </c>
      <c r="S126" s="21">
        <f>J126/4</f>
        <v>120</v>
      </c>
      <c r="T126" s="21">
        <f>J126/4</f>
        <v>120</v>
      </c>
      <c r="U126" s="21">
        <f>J126/4</f>
        <v>120</v>
      </c>
    </row>
    <row r="127" spans="1:21" ht="15.75" customHeight="1" x14ac:dyDescent="0.35">
      <c r="A127" s="12">
        <v>10945</v>
      </c>
      <c r="B127" s="12">
        <v>2023</v>
      </c>
      <c r="C127" s="44" t="s">
        <v>1063</v>
      </c>
      <c r="D127" s="35" t="s">
        <v>226</v>
      </c>
      <c r="E127" s="13" t="s">
        <v>625</v>
      </c>
      <c r="F127" s="21">
        <v>1320</v>
      </c>
      <c r="G127" s="21">
        <v>3600</v>
      </c>
      <c r="H127" s="21">
        <v>1800</v>
      </c>
      <c r="I127" s="3">
        <f t="shared" si="3"/>
        <v>5225</v>
      </c>
      <c r="J127" s="2">
        <v>2200</v>
      </c>
      <c r="K127" s="3">
        <v>2.375</v>
      </c>
      <c r="L127" s="3">
        <v>1</v>
      </c>
      <c r="M127" s="3" t="s">
        <v>5</v>
      </c>
      <c r="N127" s="10" t="s">
        <v>405</v>
      </c>
      <c r="O127" s="3"/>
      <c r="P127" s="49" t="s">
        <v>774</v>
      </c>
      <c r="Q127" s="38">
        <v>202209</v>
      </c>
      <c r="R127" s="21">
        <f t="shared" si="2"/>
        <v>550</v>
      </c>
      <c r="S127" s="21">
        <f>J127/4</f>
        <v>550</v>
      </c>
      <c r="T127" s="21">
        <f>J127/4</f>
        <v>550</v>
      </c>
      <c r="U127" s="21">
        <f>J127/4</f>
        <v>550</v>
      </c>
    </row>
    <row r="128" spans="1:21" ht="15.75" customHeight="1" x14ac:dyDescent="0.35">
      <c r="A128" s="12">
        <v>10945</v>
      </c>
      <c r="B128" s="12">
        <v>2023</v>
      </c>
      <c r="C128" s="44" t="s">
        <v>1064</v>
      </c>
      <c r="D128" s="48" t="s">
        <v>65</v>
      </c>
      <c r="E128" s="13" t="s">
        <v>625</v>
      </c>
      <c r="F128" s="21">
        <v>37800</v>
      </c>
      <c r="G128" s="21">
        <v>16000</v>
      </c>
      <c r="H128" s="21">
        <v>24000</v>
      </c>
      <c r="I128" s="3">
        <f t="shared" si="3"/>
        <v>12000</v>
      </c>
      <c r="J128" s="2">
        <v>24000</v>
      </c>
      <c r="K128" s="3">
        <v>0.5</v>
      </c>
      <c r="L128" s="3">
        <v>1</v>
      </c>
      <c r="M128" s="3" t="s">
        <v>12</v>
      </c>
      <c r="N128" s="10" t="s">
        <v>406</v>
      </c>
      <c r="O128" s="3"/>
      <c r="P128" s="49" t="s">
        <v>775</v>
      </c>
      <c r="Q128" s="38">
        <v>202209</v>
      </c>
      <c r="R128" s="21">
        <f t="shared" si="2"/>
        <v>6000</v>
      </c>
      <c r="S128" s="21">
        <f>J128/4</f>
        <v>6000</v>
      </c>
      <c r="T128" s="21">
        <f>J128/4</f>
        <v>6000</v>
      </c>
      <c r="U128" s="21">
        <f>J128/4</f>
        <v>6000</v>
      </c>
    </row>
    <row r="129" spans="1:21" ht="15.75" customHeight="1" x14ac:dyDescent="0.35">
      <c r="A129" s="12">
        <v>10945</v>
      </c>
      <c r="B129" s="12">
        <v>2023</v>
      </c>
      <c r="C129" s="44" t="s">
        <v>1065</v>
      </c>
      <c r="D129" s="35" t="s">
        <v>197</v>
      </c>
      <c r="E129" s="13" t="s">
        <v>625</v>
      </c>
      <c r="F129" s="21">
        <v>60</v>
      </c>
      <c r="G129" s="21">
        <v>60</v>
      </c>
      <c r="H129" s="21">
        <v>160</v>
      </c>
      <c r="I129" s="3">
        <f t="shared" si="3"/>
        <v>135.6</v>
      </c>
      <c r="J129" s="2">
        <v>40</v>
      </c>
      <c r="K129" s="3">
        <v>3.39</v>
      </c>
      <c r="L129" s="3">
        <v>1</v>
      </c>
      <c r="M129" s="3" t="s">
        <v>633</v>
      </c>
      <c r="N129" s="10" t="s">
        <v>407</v>
      </c>
      <c r="O129" s="3"/>
      <c r="P129" s="49" t="s">
        <v>776</v>
      </c>
      <c r="Q129" s="38">
        <v>202209</v>
      </c>
      <c r="R129" s="21">
        <f t="shared" si="2"/>
        <v>10</v>
      </c>
      <c r="S129" s="21">
        <f>J129/4</f>
        <v>10</v>
      </c>
      <c r="T129" s="21">
        <f>J129/4</f>
        <v>10</v>
      </c>
      <c r="U129" s="21">
        <f>J129/4</f>
        <v>10</v>
      </c>
    </row>
    <row r="130" spans="1:21" ht="15.75" customHeight="1" x14ac:dyDescent="0.35">
      <c r="A130" s="12">
        <v>10945</v>
      </c>
      <c r="B130" s="12">
        <v>2023</v>
      </c>
      <c r="C130" s="44" t="s">
        <v>1066</v>
      </c>
      <c r="D130" s="35" t="s">
        <v>66</v>
      </c>
      <c r="E130" s="13" t="s">
        <v>625</v>
      </c>
      <c r="F130" s="21">
        <v>1202600</v>
      </c>
      <c r="G130" s="21">
        <v>769000</v>
      </c>
      <c r="H130" s="21">
        <v>714000</v>
      </c>
      <c r="I130" s="3">
        <f t="shared" si="3"/>
        <v>230000</v>
      </c>
      <c r="J130" s="2">
        <v>1000000</v>
      </c>
      <c r="K130" s="3">
        <v>0.23</v>
      </c>
      <c r="L130" s="3">
        <v>1</v>
      </c>
      <c r="M130" s="3" t="s">
        <v>5</v>
      </c>
      <c r="N130" s="10" t="s">
        <v>408</v>
      </c>
      <c r="O130" s="3"/>
      <c r="P130" s="49" t="s">
        <v>777</v>
      </c>
      <c r="Q130" s="38">
        <v>202209</v>
      </c>
      <c r="R130" s="21">
        <f t="shared" ref="R130:R193" si="4">J130/4</f>
        <v>250000</v>
      </c>
      <c r="S130" s="21">
        <f>J130/4</f>
        <v>250000</v>
      </c>
      <c r="T130" s="21">
        <f>J130/4</f>
        <v>250000</v>
      </c>
      <c r="U130" s="21">
        <f>J130/4</f>
        <v>250000</v>
      </c>
    </row>
    <row r="131" spans="1:21" ht="15.75" customHeight="1" x14ac:dyDescent="0.35">
      <c r="A131" s="12">
        <v>10945</v>
      </c>
      <c r="B131" s="12">
        <v>2023</v>
      </c>
      <c r="C131" s="44" t="s">
        <v>1067</v>
      </c>
      <c r="D131" s="48" t="s">
        <v>198</v>
      </c>
      <c r="E131" s="13" t="s">
        <v>625</v>
      </c>
      <c r="F131" s="21">
        <v>629</v>
      </c>
      <c r="G131" s="21">
        <v>620</v>
      </c>
      <c r="H131" s="21">
        <v>560</v>
      </c>
      <c r="I131" s="3">
        <f t="shared" si="3"/>
        <v>9000</v>
      </c>
      <c r="J131" s="2">
        <v>600</v>
      </c>
      <c r="K131" s="3">
        <v>15</v>
      </c>
      <c r="L131" s="3">
        <v>1</v>
      </c>
      <c r="M131" s="3" t="s">
        <v>13</v>
      </c>
      <c r="N131" s="10" t="s">
        <v>409</v>
      </c>
      <c r="O131" s="3"/>
      <c r="P131" s="3"/>
      <c r="Q131" s="38">
        <v>202209</v>
      </c>
      <c r="R131" s="21">
        <f t="shared" si="4"/>
        <v>150</v>
      </c>
      <c r="S131" s="21">
        <f>J131/4</f>
        <v>150</v>
      </c>
      <c r="T131" s="21">
        <f>J131/4</f>
        <v>150</v>
      </c>
      <c r="U131" s="21">
        <f>J131/4</f>
        <v>150</v>
      </c>
    </row>
    <row r="132" spans="1:21" ht="15.75" customHeight="1" x14ac:dyDescent="0.35">
      <c r="A132" s="12">
        <v>10945</v>
      </c>
      <c r="B132" s="12">
        <v>2023</v>
      </c>
      <c r="C132" s="44" t="s">
        <v>1068</v>
      </c>
      <c r="D132" s="48" t="s">
        <v>597</v>
      </c>
      <c r="E132" s="13" t="s">
        <v>625</v>
      </c>
      <c r="F132" s="21">
        <v>0</v>
      </c>
      <c r="G132" s="21">
        <v>12000</v>
      </c>
      <c r="H132" s="21">
        <v>71000</v>
      </c>
      <c r="I132" s="3">
        <f t="shared" ref="I132:I195" si="5">J132*K132</f>
        <v>5400</v>
      </c>
      <c r="J132" s="2">
        <v>18000</v>
      </c>
      <c r="K132" s="3">
        <v>0.3</v>
      </c>
      <c r="L132" s="3">
        <v>1</v>
      </c>
      <c r="M132" s="3" t="s">
        <v>5</v>
      </c>
      <c r="N132" s="10" t="s">
        <v>601</v>
      </c>
      <c r="O132" s="3"/>
      <c r="P132" s="54" t="s">
        <v>779</v>
      </c>
      <c r="Q132" s="38">
        <v>202209</v>
      </c>
      <c r="R132" s="21">
        <f t="shared" si="4"/>
        <v>4500</v>
      </c>
      <c r="S132" s="21">
        <f>J132/4</f>
        <v>4500</v>
      </c>
      <c r="T132" s="21">
        <f>J132/4</f>
        <v>4500</v>
      </c>
      <c r="U132" s="21">
        <f>J132/4</f>
        <v>4500</v>
      </c>
    </row>
    <row r="133" spans="1:21" ht="15.75" customHeight="1" x14ac:dyDescent="0.35">
      <c r="A133" s="12">
        <v>10945</v>
      </c>
      <c r="B133" s="12">
        <v>2023</v>
      </c>
      <c r="C133" s="44" t="s">
        <v>1069</v>
      </c>
      <c r="D133" s="48" t="s">
        <v>596</v>
      </c>
      <c r="E133" s="13" t="s">
        <v>625</v>
      </c>
      <c r="F133" s="21">
        <v>4560</v>
      </c>
      <c r="G133" s="21">
        <v>3420</v>
      </c>
      <c r="H133" s="21">
        <v>2900</v>
      </c>
      <c r="I133" s="3">
        <f t="shared" si="5"/>
        <v>23400</v>
      </c>
      <c r="J133" s="2">
        <v>2600</v>
      </c>
      <c r="K133" s="3">
        <v>9</v>
      </c>
      <c r="L133" s="3">
        <v>1</v>
      </c>
      <c r="M133" s="3" t="s">
        <v>634</v>
      </c>
      <c r="N133" s="10" t="s">
        <v>410</v>
      </c>
      <c r="O133" s="3"/>
      <c r="P133" s="54" t="s">
        <v>780</v>
      </c>
      <c r="Q133" s="38">
        <v>202209</v>
      </c>
      <c r="R133" s="21">
        <f t="shared" si="4"/>
        <v>650</v>
      </c>
      <c r="S133" s="21">
        <f>J133/4</f>
        <v>650</v>
      </c>
      <c r="T133" s="21">
        <f>J133/4</f>
        <v>650</v>
      </c>
      <c r="U133" s="21">
        <f>J133/4</f>
        <v>650</v>
      </c>
    </row>
    <row r="134" spans="1:21" ht="15.75" customHeight="1" x14ac:dyDescent="0.35">
      <c r="A134" s="12">
        <v>10945</v>
      </c>
      <c r="B134" s="12">
        <v>2023</v>
      </c>
      <c r="C134" s="44" t="s">
        <v>1070</v>
      </c>
      <c r="D134" s="35" t="s">
        <v>67</v>
      </c>
      <c r="E134" s="13" t="s">
        <v>625</v>
      </c>
      <c r="F134" s="21">
        <v>1500</v>
      </c>
      <c r="G134" s="21">
        <v>700</v>
      </c>
      <c r="H134" s="21">
        <v>300</v>
      </c>
      <c r="I134" s="3">
        <f t="shared" si="5"/>
        <v>640</v>
      </c>
      <c r="J134" s="2">
        <v>320</v>
      </c>
      <c r="K134" s="3">
        <v>2</v>
      </c>
      <c r="L134" s="3">
        <v>1</v>
      </c>
      <c r="M134" s="3" t="s">
        <v>5</v>
      </c>
      <c r="N134" s="10" t="s">
        <v>411</v>
      </c>
      <c r="O134" s="3"/>
      <c r="P134" s="49" t="s">
        <v>778</v>
      </c>
      <c r="Q134" s="38">
        <v>202209</v>
      </c>
      <c r="R134" s="21">
        <f t="shared" si="4"/>
        <v>80</v>
      </c>
      <c r="S134" s="21">
        <f>J134/4</f>
        <v>80</v>
      </c>
      <c r="T134" s="21">
        <f>J134/4</f>
        <v>80</v>
      </c>
      <c r="U134" s="21">
        <f>J134/4</f>
        <v>80</v>
      </c>
    </row>
    <row r="135" spans="1:21" ht="15.75" customHeight="1" x14ac:dyDescent="0.35">
      <c r="A135" s="12">
        <v>10945</v>
      </c>
      <c r="B135" s="12">
        <v>2023</v>
      </c>
      <c r="C135" s="44" t="s">
        <v>1071</v>
      </c>
      <c r="D135" s="52" t="s">
        <v>169</v>
      </c>
      <c r="E135" s="13" t="s">
        <v>625</v>
      </c>
      <c r="F135" s="21">
        <v>7</v>
      </c>
      <c r="G135" s="21">
        <v>4</v>
      </c>
      <c r="H135" s="21">
        <v>0</v>
      </c>
      <c r="I135" s="3">
        <f t="shared" si="5"/>
        <v>19.440000000000001</v>
      </c>
      <c r="J135" s="2">
        <v>2</v>
      </c>
      <c r="K135" s="3">
        <v>9.7200000000000006</v>
      </c>
      <c r="L135" s="3">
        <v>1</v>
      </c>
      <c r="M135" s="3" t="s">
        <v>636</v>
      </c>
      <c r="N135" s="10" t="s">
        <v>412</v>
      </c>
      <c r="O135" s="3"/>
      <c r="P135" s="3"/>
      <c r="Q135" s="38">
        <v>202209</v>
      </c>
      <c r="R135" s="21">
        <f t="shared" si="4"/>
        <v>0.5</v>
      </c>
      <c r="S135" s="21">
        <f>J135/4</f>
        <v>0.5</v>
      </c>
      <c r="T135" s="21">
        <f>J135/4</f>
        <v>0.5</v>
      </c>
      <c r="U135" s="21">
        <f>J135/4</f>
        <v>0.5</v>
      </c>
    </row>
    <row r="136" spans="1:21" ht="15.75" customHeight="1" x14ac:dyDescent="0.35">
      <c r="A136" s="12">
        <v>10945</v>
      </c>
      <c r="B136" s="12">
        <v>2023</v>
      </c>
      <c r="C136" s="44" t="s">
        <v>1072</v>
      </c>
      <c r="D136" s="52" t="s">
        <v>68</v>
      </c>
      <c r="E136" s="13" t="s">
        <v>625</v>
      </c>
      <c r="F136" s="21">
        <v>120</v>
      </c>
      <c r="G136" s="21">
        <v>70</v>
      </c>
      <c r="H136" s="21">
        <v>120</v>
      </c>
      <c r="I136" s="3">
        <f t="shared" si="5"/>
        <v>622.08000000000004</v>
      </c>
      <c r="J136" s="2">
        <v>64</v>
      </c>
      <c r="K136" s="3">
        <v>9.7200000000000006</v>
      </c>
      <c r="L136" s="3">
        <v>1</v>
      </c>
      <c r="M136" s="3" t="s">
        <v>633</v>
      </c>
      <c r="N136" s="10" t="s">
        <v>413</v>
      </c>
      <c r="O136" s="3"/>
      <c r="P136" s="49" t="s">
        <v>784</v>
      </c>
      <c r="Q136" s="38">
        <v>202209</v>
      </c>
      <c r="R136" s="21">
        <f t="shared" si="4"/>
        <v>16</v>
      </c>
      <c r="S136" s="21">
        <f>J136/4</f>
        <v>16</v>
      </c>
      <c r="T136" s="21">
        <f>J136/4</f>
        <v>16</v>
      </c>
      <c r="U136" s="21">
        <f>J136/4</f>
        <v>16</v>
      </c>
    </row>
    <row r="137" spans="1:21" ht="15.75" customHeight="1" x14ac:dyDescent="0.35">
      <c r="A137" s="12">
        <v>10945</v>
      </c>
      <c r="B137" s="12">
        <v>2023</v>
      </c>
      <c r="C137" s="44" t="s">
        <v>1073</v>
      </c>
      <c r="D137" s="52" t="s">
        <v>276</v>
      </c>
      <c r="E137" s="13" t="s">
        <v>625</v>
      </c>
      <c r="F137" s="21">
        <v>72</v>
      </c>
      <c r="G137" s="21">
        <v>60</v>
      </c>
      <c r="H137" s="21">
        <v>96</v>
      </c>
      <c r="I137" s="3">
        <f t="shared" si="5"/>
        <v>4160</v>
      </c>
      <c r="J137" s="2">
        <v>64</v>
      </c>
      <c r="K137" s="3">
        <v>65</v>
      </c>
      <c r="L137" s="3">
        <v>1</v>
      </c>
      <c r="M137" s="3" t="s">
        <v>633</v>
      </c>
      <c r="N137" s="10" t="s">
        <v>414</v>
      </c>
      <c r="O137" s="3"/>
      <c r="P137" s="49" t="s">
        <v>785</v>
      </c>
      <c r="Q137" s="38">
        <v>202209</v>
      </c>
      <c r="R137" s="21">
        <f t="shared" si="4"/>
        <v>16</v>
      </c>
      <c r="S137" s="21">
        <f>J137/4</f>
        <v>16</v>
      </c>
      <c r="T137" s="21">
        <f>J137/4</f>
        <v>16</v>
      </c>
      <c r="U137" s="21">
        <f>J137/4</f>
        <v>16</v>
      </c>
    </row>
    <row r="138" spans="1:21" ht="15.75" customHeight="1" x14ac:dyDescent="0.35">
      <c r="A138" s="12">
        <v>10945</v>
      </c>
      <c r="B138" s="12">
        <v>2023</v>
      </c>
      <c r="C138" s="44" t="s">
        <v>1074</v>
      </c>
      <c r="D138" s="48" t="s">
        <v>69</v>
      </c>
      <c r="E138" s="13" t="s">
        <v>625</v>
      </c>
      <c r="F138" s="21">
        <v>14400</v>
      </c>
      <c r="G138" s="21">
        <v>13500</v>
      </c>
      <c r="H138" s="21">
        <v>11000</v>
      </c>
      <c r="I138" s="3">
        <f t="shared" si="5"/>
        <v>2160</v>
      </c>
      <c r="J138" s="2">
        <v>12000</v>
      </c>
      <c r="K138" s="3">
        <v>0.18</v>
      </c>
      <c r="L138" s="3">
        <v>1</v>
      </c>
      <c r="M138" s="3" t="s">
        <v>5</v>
      </c>
      <c r="N138" s="10" t="s">
        <v>415</v>
      </c>
      <c r="O138" s="3"/>
      <c r="P138" s="49" t="s">
        <v>781</v>
      </c>
      <c r="Q138" s="38">
        <v>202209</v>
      </c>
      <c r="R138" s="21">
        <f t="shared" si="4"/>
        <v>3000</v>
      </c>
      <c r="S138" s="21">
        <f>J138/4</f>
        <v>3000</v>
      </c>
      <c r="T138" s="21">
        <f>J138/4</f>
        <v>3000</v>
      </c>
      <c r="U138" s="21">
        <f>J138/4</f>
        <v>3000</v>
      </c>
    </row>
    <row r="139" spans="1:21" ht="15.75" customHeight="1" x14ac:dyDescent="0.35">
      <c r="A139" s="12">
        <v>10945</v>
      </c>
      <c r="B139" s="12">
        <v>2023</v>
      </c>
      <c r="C139" s="44" t="s">
        <v>1075</v>
      </c>
      <c r="D139" s="48" t="s">
        <v>70</v>
      </c>
      <c r="E139" s="13" t="s">
        <v>625</v>
      </c>
      <c r="F139" s="21">
        <v>27600</v>
      </c>
      <c r="G139" s="21">
        <v>26500</v>
      </c>
      <c r="H139" s="21">
        <v>30000</v>
      </c>
      <c r="I139" s="3">
        <f t="shared" si="5"/>
        <v>11520</v>
      </c>
      <c r="J139" s="2">
        <v>24000</v>
      </c>
      <c r="K139" s="3">
        <v>0.48</v>
      </c>
      <c r="L139" s="3">
        <v>1</v>
      </c>
      <c r="M139" s="3" t="s">
        <v>5</v>
      </c>
      <c r="N139" s="10" t="s">
        <v>416</v>
      </c>
      <c r="O139" s="3"/>
      <c r="P139" s="49" t="s">
        <v>782</v>
      </c>
      <c r="Q139" s="38">
        <v>202209</v>
      </c>
      <c r="R139" s="21">
        <f t="shared" si="4"/>
        <v>6000</v>
      </c>
      <c r="S139" s="21">
        <f>J139/4</f>
        <v>6000</v>
      </c>
      <c r="T139" s="21">
        <f>J139/4</f>
        <v>6000</v>
      </c>
      <c r="U139" s="21">
        <f>J139/4</f>
        <v>6000</v>
      </c>
    </row>
    <row r="140" spans="1:21" ht="15.75" customHeight="1" x14ac:dyDescent="0.35">
      <c r="A140" s="12">
        <v>10945</v>
      </c>
      <c r="B140" s="12">
        <v>2023</v>
      </c>
      <c r="C140" s="44" t="s">
        <v>1076</v>
      </c>
      <c r="D140" s="35" t="s">
        <v>71</v>
      </c>
      <c r="E140" s="13" t="s">
        <v>625</v>
      </c>
      <c r="F140" s="21">
        <v>13200</v>
      </c>
      <c r="G140" s="21">
        <v>15500</v>
      </c>
      <c r="H140" s="21">
        <v>28000</v>
      </c>
      <c r="I140" s="3">
        <f t="shared" si="5"/>
        <v>12480</v>
      </c>
      <c r="J140" s="2">
        <v>16000</v>
      </c>
      <c r="K140" s="3">
        <v>0.78</v>
      </c>
      <c r="L140" s="3">
        <v>1</v>
      </c>
      <c r="M140" s="3" t="s">
        <v>5</v>
      </c>
      <c r="N140" s="10" t="s">
        <v>417</v>
      </c>
      <c r="O140" s="3"/>
      <c r="P140" s="49" t="s">
        <v>783</v>
      </c>
      <c r="Q140" s="38">
        <v>202209</v>
      </c>
      <c r="R140" s="21">
        <f t="shared" si="4"/>
        <v>4000</v>
      </c>
      <c r="S140" s="21">
        <f>J140/4</f>
        <v>4000</v>
      </c>
      <c r="T140" s="21">
        <f>J140/4</f>
        <v>4000</v>
      </c>
      <c r="U140" s="21">
        <f>J140/4</f>
        <v>4000</v>
      </c>
    </row>
    <row r="141" spans="1:21" ht="15.75" customHeight="1" x14ac:dyDescent="0.35">
      <c r="A141" s="12">
        <v>10945</v>
      </c>
      <c r="B141" s="12">
        <v>2023</v>
      </c>
      <c r="C141" s="44" t="s">
        <v>1077</v>
      </c>
      <c r="D141" s="35" t="s">
        <v>264</v>
      </c>
      <c r="E141" s="13" t="s">
        <v>625</v>
      </c>
      <c r="F141" s="21">
        <v>84132</v>
      </c>
      <c r="G141" s="21">
        <v>94500</v>
      </c>
      <c r="H141" s="21">
        <v>119500</v>
      </c>
      <c r="I141" s="3">
        <f t="shared" si="5"/>
        <v>25500</v>
      </c>
      <c r="J141" s="2">
        <v>102000</v>
      </c>
      <c r="K141" s="3">
        <v>0.25</v>
      </c>
      <c r="L141" s="3">
        <v>1</v>
      </c>
      <c r="M141" s="3" t="s">
        <v>5</v>
      </c>
      <c r="N141" s="10" t="s">
        <v>418</v>
      </c>
      <c r="O141" s="3"/>
      <c r="P141" s="49" t="s">
        <v>786</v>
      </c>
      <c r="Q141" s="38">
        <v>202209</v>
      </c>
      <c r="R141" s="21">
        <f t="shared" si="4"/>
        <v>25500</v>
      </c>
      <c r="S141" s="21">
        <f>J141/4</f>
        <v>25500</v>
      </c>
      <c r="T141" s="21">
        <f>J141/4</f>
        <v>25500</v>
      </c>
      <c r="U141" s="21">
        <f>J141/4</f>
        <v>25500</v>
      </c>
    </row>
    <row r="142" spans="1:21" ht="15.75" customHeight="1" x14ac:dyDescent="0.35">
      <c r="A142" s="12">
        <v>10945</v>
      </c>
      <c r="B142" s="12">
        <v>2023</v>
      </c>
      <c r="C142" s="44" t="s">
        <v>1078</v>
      </c>
      <c r="D142" s="35" t="s">
        <v>265</v>
      </c>
      <c r="E142" s="13" t="s">
        <v>625</v>
      </c>
      <c r="F142" s="21">
        <v>40200</v>
      </c>
      <c r="G142" s="21">
        <v>27000</v>
      </c>
      <c r="H142" s="21">
        <v>25000</v>
      </c>
      <c r="I142" s="3">
        <f t="shared" si="5"/>
        <v>7500</v>
      </c>
      <c r="J142" s="2">
        <v>30000</v>
      </c>
      <c r="K142" s="3">
        <v>0.25</v>
      </c>
      <c r="L142" s="3">
        <v>1</v>
      </c>
      <c r="M142" s="3" t="s">
        <v>5</v>
      </c>
      <c r="N142" s="10" t="s">
        <v>419</v>
      </c>
      <c r="O142" s="3"/>
      <c r="P142" s="49" t="s">
        <v>787</v>
      </c>
      <c r="Q142" s="38">
        <v>202209</v>
      </c>
      <c r="R142" s="21">
        <f t="shared" si="4"/>
        <v>7500</v>
      </c>
      <c r="S142" s="21">
        <f>J142/4</f>
        <v>7500</v>
      </c>
      <c r="T142" s="21">
        <f>J142/4</f>
        <v>7500</v>
      </c>
      <c r="U142" s="21">
        <f>J142/4</f>
        <v>7500</v>
      </c>
    </row>
    <row r="143" spans="1:21" ht="15.75" customHeight="1" x14ac:dyDescent="0.35">
      <c r="A143" s="12">
        <v>10945</v>
      </c>
      <c r="B143" s="12">
        <v>2023</v>
      </c>
      <c r="C143" s="44" t="s">
        <v>1079</v>
      </c>
      <c r="D143" s="35" t="s">
        <v>227</v>
      </c>
      <c r="E143" s="13" t="s">
        <v>625</v>
      </c>
      <c r="F143" s="21">
        <v>288</v>
      </c>
      <c r="G143" s="21">
        <v>350</v>
      </c>
      <c r="H143" s="21">
        <v>650</v>
      </c>
      <c r="I143" s="3">
        <f t="shared" si="5"/>
        <v>15300</v>
      </c>
      <c r="J143" s="2">
        <v>340</v>
      </c>
      <c r="K143" s="3">
        <v>45</v>
      </c>
      <c r="L143" s="3">
        <v>1</v>
      </c>
      <c r="M143" s="3" t="s">
        <v>13</v>
      </c>
      <c r="N143" s="10" t="s">
        <v>420</v>
      </c>
      <c r="O143" s="3"/>
      <c r="P143" s="49" t="s">
        <v>788</v>
      </c>
      <c r="Q143" s="38">
        <v>202209</v>
      </c>
      <c r="R143" s="21">
        <f t="shared" si="4"/>
        <v>85</v>
      </c>
      <c r="S143" s="21">
        <f>J143/4</f>
        <v>85</v>
      </c>
      <c r="T143" s="21">
        <f>J143/4</f>
        <v>85</v>
      </c>
      <c r="U143" s="21">
        <f>J143/4</f>
        <v>85</v>
      </c>
    </row>
    <row r="144" spans="1:21" ht="15.75" customHeight="1" x14ac:dyDescent="0.35">
      <c r="A144" s="12">
        <v>10945</v>
      </c>
      <c r="B144" s="12">
        <v>2023</v>
      </c>
      <c r="C144" s="44" t="s">
        <v>1298</v>
      </c>
      <c r="D144" s="52" t="s">
        <v>72</v>
      </c>
      <c r="E144" s="13" t="s">
        <v>625</v>
      </c>
      <c r="F144" s="21">
        <v>13800</v>
      </c>
      <c r="G144" s="21">
        <v>20500</v>
      </c>
      <c r="H144" s="21">
        <v>18000</v>
      </c>
      <c r="I144" s="3">
        <f t="shared" si="5"/>
        <v>3650</v>
      </c>
      <c r="J144" s="2">
        <v>14600</v>
      </c>
      <c r="K144" s="3">
        <v>0.25</v>
      </c>
      <c r="L144" s="3">
        <v>1</v>
      </c>
      <c r="M144" s="3" t="s">
        <v>5</v>
      </c>
      <c r="N144" s="10" t="s">
        <v>421</v>
      </c>
      <c r="O144" s="3"/>
      <c r="P144" s="49" t="s">
        <v>789</v>
      </c>
      <c r="Q144" s="38">
        <v>202209</v>
      </c>
      <c r="R144" s="21">
        <f t="shared" si="4"/>
        <v>3650</v>
      </c>
      <c r="S144" s="21">
        <f>J144/4</f>
        <v>3650</v>
      </c>
      <c r="T144" s="21">
        <f>J144/4</f>
        <v>3650</v>
      </c>
      <c r="U144" s="21">
        <f>J144/4</f>
        <v>3650</v>
      </c>
    </row>
    <row r="145" spans="1:21" ht="15.75" customHeight="1" x14ac:dyDescent="0.35">
      <c r="A145" s="12">
        <v>10945</v>
      </c>
      <c r="B145" s="12">
        <v>2023</v>
      </c>
      <c r="C145" s="44" t="s">
        <v>1080</v>
      </c>
      <c r="D145" s="48" t="s">
        <v>199</v>
      </c>
      <c r="E145" s="13" t="s">
        <v>625</v>
      </c>
      <c r="F145" s="21">
        <v>440</v>
      </c>
      <c r="G145" s="21">
        <v>420</v>
      </c>
      <c r="H145" s="21">
        <v>610</v>
      </c>
      <c r="I145" s="3">
        <f t="shared" si="5"/>
        <v>1260</v>
      </c>
      <c r="J145" s="2">
        <v>280</v>
      </c>
      <c r="K145" s="3">
        <v>4.5</v>
      </c>
      <c r="L145" s="3">
        <v>1</v>
      </c>
      <c r="M145" s="3" t="s">
        <v>633</v>
      </c>
      <c r="N145" s="10" t="s">
        <v>422</v>
      </c>
      <c r="O145" s="3"/>
      <c r="P145" s="49" t="s">
        <v>790</v>
      </c>
      <c r="Q145" s="38">
        <v>202209</v>
      </c>
      <c r="R145" s="21">
        <f t="shared" si="4"/>
        <v>70</v>
      </c>
      <c r="S145" s="21">
        <f>J145/4</f>
        <v>70</v>
      </c>
      <c r="T145" s="21">
        <f>J145/4</f>
        <v>70</v>
      </c>
      <c r="U145" s="21">
        <f>J145/4</f>
        <v>70</v>
      </c>
    </row>
    <row r="146" spans="1:21" ht="15.75" customHeight="1" x14ac:dyDescent="0.35">
      <c r="A146" s="12">
        <v>10945</v>
      </c>
      <c r="B146" s="12">
        <v>2023</v>
      </c>
      <c r="C146" s="44" t="s">
        <v>1081</v>
      </c>
      <c r="D146" s="35" t="s">
        <v>200</v>
      </c>
      <c r="E146" s="13" t="s">
        <v>625</v>
      </c>
      <c r="F146" s="21">
        <v>200</v>
      </c>
      <c r="G146" s="21">
        <v>220</v>
      </c>
      <c r="H146" s="21">
        <v>300</v>
      </c>
      <c r="I146" s="3">
        <f t="shared" si="5"/>
        <v>2080</v>
      </c>
      <c r="J146" s="2">
        <v>160</v>
      </c>
      <c r="K146" s="3">
        <v>13</v>
      </c>
      <c r="L146" s="3">
        <v>1</v>
      </c>
      <c r="M146" s="3" t="s">
        <v>634</v>
      </c>
      <c r="N146" s="10" t="s">
        <v>423</v>
      </c>
      <c r="O146" s="3"/>
      <c r="P146" s="49" t="s">
        <v>791</v>
      </c>
      <c r="Q146" s="38">
        <v>202209</v>
      </c>
      <c r="R146" s="21">
        <f t="shared" si="4"/>
        <v>40</v>
      </c>
      <c r="S146" s="21">
        <f>J146/4</f>
        <v>40</v>
      </c>
      <c r="T146" s="21">
        <f>J146/4</f>
        <v>40</v>
      </c>
      <c r="U146" s="21">
        <f>J146/4</f>
        <v>40</v>
      </c>
    </row>
    <row r="147" spans="1:21" ht="15.75" customHeight="1" x14ac:dyDescent="0.35">
      <c r="A147" s="12">
        <v>10945</v>
      </c>
      <c r="B147" s="12">
        <v>2023</v>
      </c>
      <c r="C147" s="44" t="s">
        <v>1082</v>
      </c>
      <c r="D147" s="35" t="s">
        <v>201</v>
      </c>
      <c r="E147" s="13" t="s">
        <v>625</v>
      </c>
      <c r="F147" s="21">
        <v>10800</v>
      </c>
      <c r="G147" s="21">
        <v>12500</v>
      </c>
      <c r="H147" s="21">
        <v>8500</v>
      </c>
      <c r="I147" s="3">
        <f t="shared" si="5"/>
        <v>14600</v>
      </c>
      <c r="J147" s="2">
        <v>10000</v>
      </c>
      <c r="K147" s="3">
        <v>1.46</v>
      </c>
      <c r="L147" s="3">
        <v>1</v>
      </c>
      <c r="M147" s="3" t="s">
        <v>5</v>
      </c>
      <c r="N147" s="10" t="s">
        <v>424</v>
      </c>
      <c r="O147" s="3"/>
      <c r="P147" s="49" t="s">
        <v>792</v>
      </c>
      <c r="Q147" s="38">
        <v>202209</v>
      </c>
      <c r="R147" s="21">
        <f t="shared" si="4"/>
        <v>2500</v>
      </c>
      <c r="S147" s="21">
        <f>J147/4</f>
        <v>2500</v>
      </c>
      <c r="T147" s="21">
        <f>J147/4</f>
        <v>2500</v>
      </c>
      <c r="U147" s="21">
        <f>J147/4</f>
        <v>2500</v>
      </c>
    </row>
    <row r="148" spans="1:21" ht="15.75" customHeight="1" x14ac:dyDescent="0.35">
      <c r="A148" s="12">
        <v>10945</v>
      </c>
      <c r="B148" s="12">
        <v>2023</v>
      </c>
      <c r="C148" s="44" t="s">
        <v>1083</v>
      </c>
      <c r="D148" s="46" t="s">
        <v>73</v>
      </c>
      <c r="E148" s="13" t="s">
        <v>625</v>
      </c>
      <c r="F148" s="21">
        <v>170</v>
      </c>
      <c r="G148" s="21">
        <v>270</v>
      </c>
      <c r="H148" s="21">
        <v>250</v>
      </c>
      <c r="I148" s="3">
        <f t="shared" si="5"/>
        <v>1600</v>
      </c>
      <c r="J148" s="2">
        <v>160</v>
      </c>
      <c r="K148" s="3">
        <v>10</v>
      </c>
      <c r="L148" s="3">
        <v>1</v>
      </c>
      <c r="M148" s="3" t="s">
        <v>634</v>
      </c>
      <c r="N148" s="10" t="s">
        <v>425</v>
      </c>
      <c r="O148" s="3"/>
      <c r="P148" s="49" t="s">
        <v>793</v>
      </c>
      <c r="Q148" s="38">
        <v>202209</v>
      </c>
      <c r="R148" s="21">
        <f t="shared" si="4"/>
        <v>40</v>
      </c>
      <c r="S148" s="21">
        <f>J148/4</f>
        <v>40</v>
      </c>
      <c r="T148" s="21">
        <f>J148/4</f>
        <v>40</v>
      </c>
      <c r="U148" s="21">
        <f>J148/4</f>
        <v>40</v>
      </c>
    </row>
    <row r="149" spans="1:21" ht="15.75" customHeight="1" x14ac:dyDescent="0.35">
      <c r="A149" s="12">
        <v>10945</v>
      </c>
      <c r="B149" s="12">
        <v>2023</v>
      </c>
      <c r="C149" s="44" t="s">
        <v>1084</v>
      </c>
      <c r="D149" s="48" t="s">
        <v>74</v>
      </c>
      <c r="E149" s="13" t="s">
        <v>625</v>
      </c>
      <c r="F149" s="21">
        <v>9600</v>
      </c>
      <c r="G149" s="21">
        <v>9000</v>
      </c>
      <c r="H149" s="21">
        <v>7000</v>
      </c>
      <c r="I149" s="3">
        <f t="shared" si="5"/>
        <v>1056</v>
      </c>
      <c r="J149" s="2">
        <v>4800</v>
      </c>
      <c r="K149" s="3">
        <v>0.22</v>
      </c>
      <c r="L149" s="3">
        <v>1</v>
      </c>
      <c r="M149" s="3" t="s">
        <v>5</v>
      </c>
      <c r="N149" s="10" t="s">
        <v>426</v>
      </c>
      <c r="O149" s="3"/>
      <c r="P149" s="49" t="s">
        <v>794</v>
      </c>
      <c r="Q149" s="38">
        <v>202209</v>
      </c>
      <c r="R149" s="21">
        <f t="shared" si="4"/>
        <v>1200</v>
      </c>
      <c r="S149" s="21">
        <f>J149/4</f>
        <v>1200</v>
      </c>
      <c r="T149" s="21">
        <f>J149/4</f>
        <v>1200</v>
      </c>
      <c r="U149" s="21">
        <f>J149/4</f>
        <v>1200</v>
      </c>
    </row>
    <row r="150" spans="1:21" ht="15.75" customHeight="1" x14ac:dyDescent="0.35">
      <c r="A150" s="12">
        <v>10945</v>
      </c>
      <c r="B150" s="12">
        <v>2023</v>
      </c>
      <c r="C150" s="44" t="s">
        <v>1085</v>
      </c>
      <c r="D150" s="52" t="s">
        <v>75</v>
      </c>
      <c r="E150" s="13" t="s">
        <v>625</v>
      </c>
      <c r="F150" s="21">
        <v>58200</v>
      </c>
      <c r="G150" s="21">
        <v>39000</v>
      </c>
      <c r="H150" s="21">
        <v>47500</v>
      </c>
      <c r="I150" s="3">
        <f t="shared" si="5"/>
        <v>46000</v>
      </c>
      <c r="J150" s="2">
        <v>46000</v>
      </c>
      <c r="K150" s="3">
        <v>1</v>
      </c>
      <c r="L150" s="3">
        <v>1</v>
      </c>
      <c r="M150" s="3" t="s">
        <v>5</v>
      </c>
      <c r="N150" s="10" t="s">
        <v>427</v>
      </c>
      <c r="O150" s="3"/>
      <c r="P150" s="49" t="s">
        <v>795</v>
      </c>
      <c r="Q150" s="38">
        <v>202209</v>
      </c>
      <c r="R150" s="21">
        <f t="shared" si="4"/>
        <v>11500</v>
      </c>
      <c r="S150" s="21">
        <f>J150/4</f>
        <v>11500</v>
      </c>
      <c r="T150" s="21">
        <f>J150/4</f>
        <v>11500</v>
      </c>
      <c r="U150" s="21">
        <f>J150/4</f>
        <v>11500</v>
      </c>
    </row>
    <row r="151" spans="1:21" ht="15.75" customHeight="1" x14ac:dyDescent="0.35">
      <c r="A151" s="12">
        <v>10945</v>
      </c>
      <c r="B151" s="12">
        <v>2023</v>
      </c>
      <c r="C151" s="44" t="s">
        <v>1086</v>
      </c>
      <c r="D151" s="35" t="s">
        <v>796</v>
      </c>
      <c r="E151" s="13" t="s">
        <v>625</v>
      </c>
      <c r="F151" s="21">
        <v>1250</v>
      </c>
      <c r="G151" s="21">
        <v>700</v>
      </c>
      <c r="H151" s="21">
        <v>960</v>
      </c>
      <c r="I151" s="3">
        <f t="shared" si="5"/>
        <v>189000</v>
      </c>
      <c r="J151" s="2">
        <v>1000</v>
      </c>
      <c r="K151" s="3">
        <v>189</v>
      </c>
      <c r="L151" s="3">
        <v>1</v>
      </c>
      <c r="M151" s="3" t="s">
        <v>637</v>
      </c>
      <c r="N151" s="10" t="s">
        <v>428</v>
      </c>
      <c r="O151" s="3"/>
      <c r="P151" s="3"/>
      <c r="Q151" s="38">
        <v>202209</v>
      </c>
      <c r="R151" s="21">
        <f t="shared" si="4"/>
        <v>250</v>
      </c>
      <c r="S151" s="21">
        <f>J151/4</f>
        <v>250</v>
      </c>
      <c r="T151" s="21">
        <f>J151/4</f>
        <v>250</v>
      </c>
      <c r="U151" s="21">
        <f>J151/4</f>
        <v>250</v>
      </c>
    </row>
    <row r="152" spans="1:21" ht="15.75" customHeight="1" x14ac:dyDescent="0.35">
      <c r="A152" s="12">
        <v>10945</v>
      </c>
      <c r="B152" s="12">
        <v>2023</v>
      </c>
      <c r="C152" s="44" t="s">
        <v>1087</v>
      </c>
      <c r="D152" s="48" t="s">
        <v>590</v>
      </c>
      <c r="E152" s="13" t="s">
        <v>625</v>
      </c>
      <c r="F152" s="21">
        <v>610</v>
      </c>
      <c r="G152" s="21">
        <v>332</v>
      </c>
      <c r="H152" s="21">
        <v>300</v>
      </c>
      <c r="I152" s="3">
        <f t="shared" si="5"/>
        <v>35720</v>
      </c>
      <c r="J152" s="2">
        <v>380</v>
      </c>
      <c r="K152" s="3">
        <v>94</v>
      </c>
      <c r="L152" s="3">
        <v>1</v>
      </c>
      <c r="M152" s="3" t="s">
        <v>634</v>
      </c>
      <c r="N152" s="10" t="s">
        <v>429</v>
      </c>
      <c r="O152" s="3"/>
      <c r="P152" s="3"/>
      <c r="Q152" s="38">
        <v>202209</v>
      </c>
      <c r="R152" s="21">
        <f t="shared" si="4"/>
        <v>95</v>
      </c>
      <c r="S152" s="21">
        <f>J152/4</f>
        <v>95</v>
      </c>
      <c r="T152" s="21">
        <f>J152/4</f>
        <v>95</v>
      </c>
      <c r="U152" s="21">
        <f>J152/4</f>
        <v>95</v>
      </c>
    </row>
    <row r="153" spans="1:21" ht="15.75" customHeight="1" x14ac:dyDescent="0.35">
      <c r="A153" s="12">
        <v>10945</v>
      </c>
      <c r="B153" s="12">
        <v>2023</v>
      </c>
      <c r="C153" s="44" t="s">
        <v>1088</v>
      </c>
      <c r="D153" s="35" t="s">
        <v>639</v>
      </c>
      <c r="E153" s="13" t="s">
        <v>625</v>
      </c>
      <c r="F153" s="21">
        <v>2634</v>
      </c>
      <c r="G153" s="21">
        <v>5300</v>
      </c>
      <c r="H153" s="21">
        <v>5450</v>
      </c>
      <c r="I153" s="3">
        <f t="shared" si="5"/>
        <v>420120</v>
      </c>
      <c r="J153" s="2">
        <v>5400</v>
      </c>
      <c r="K153" s="3">
        <v>77.8</v>
      </c>
      <c r="L153" s="3">
        <v>1</v>
      </c>
      <c r="M153" s="3" t="s">
        <v>13</v>
      </c>
      <c r="N153" s="10" t="s">
        <v>432</v>
      </c>
      <c r="O153" s="3"/>
      <c r="P153" s="3"/>
      <c r="Q153" s="38">
        <v>202209</v>
      </c>
      <c r="R153" s="21">
        <f t="shared" si="4"/>
        <v>1350</v>
      </c>
      <c r="S153" s="21">
        <f>J153/4</f>
        <v>1350</v>
      </c>
      <c r="T153" s="21">
        <f>J153/4</f>
        <v>1350</v>
      </c>
      <c r="U153" s="21">
        <f>J153/4</f>
        <v>1350</v>
      </c>
    </row>
    <row r="154" spans="1:21" ht="15.75" customHeight="1" x14ac:dyDescent="0.35">
      <c r="A154" s="12">
        <v>10945</v>
      </c>
      <c r="B154" s="12">
        <v>2023</v>
      </c>
      <c r="C154" s="44" t="s">
        <v>1089</v>
      </c>
      <c r="D154" s="35" t="s">
        <v>640</v>
      </c>
      <c r="E154" s="13" t="s">
        <v>625</v>
      </c>
      <c r="F154" s="21">
        <v>625</v>
      </c>
      <c r="G154" s="21">
        <v>320</v>
      </c>
      <c r="H154" s="21">
        <v>120</v>
      </c>
      <c r="I154" s="3">
        <f t="shared" si="5"/>
        <v>19840</v>
      </c>
      <c r="J154" s="2">
        <v>320</v>
      </c>
      <c r="K154" s="3">
        <v>62</v>
      </c>
      <c r="L154" s="3">
        <v>1</v>
      </c>
      <c r="M154" s="3" t="s">
        <v>13</v>
      </c>
      <c r="N154" s="10" t="s">
        <v>433</v>
      </c>
      <c r="O154" s="3"/>
      <c r="P154" s="3"/>
      <c r="Q154" s="38">
        <v>202209</v>
      </c>
      <c r="R154" s="21">
        <f t="shared" si="4"/>
        <v>80</v>
      </c>
      <c r="S154" s="21">
        <f>J154/4</f>
        <v>80</v>
      </c>
      <c r="T154" s="21">
        <f>J154/4</f>
        <v>80</v>
      </c>
      <c r="U154" s="21">
        <f>J154/4</f>
        <v>80</v>
      </c>
    </row>
    <row r="155" spans="1:21" ht="15.75" customHeight="1" x14ac:dyDescent="0.35">
      <c r="A155" s="12">
        <v>10945</v>
      </c>
      <c r="B155" s="12">
        <v>2023</v>
      </c>
      <c r="C155" s="44" t="s">
        <v>1090</v>
      </c>
      <c r="D155" s="35" t="s">
        <v>641</v>
      </c>
      <c r="E155" s="13" t="s">
        <v>625</v>
      </c>
      <c r="F155" s="21">
        <v>7600</v>
      </c>
      <c r="G155" s="21">
        <v>6080</v>
      </c>
      <c r="H155" s="21">
        <v>3850</v>
      </c>
      <c r="I155" s="3">
        <f t="shared" si="5"/>
        <v>466800</v>
      </c>
      <c r="J155" s="2">
        <v>6000</v>
      </c>
      <c r="K155" s="3">
        <v>77.8</v>
      </c>
      <c r="L155" s="3">
        <v>1</v>
      </c>
      <c r="M155" s="3" t="s">
        <v>13</v>
      </c>
      <c r="N155" s="10" t="s">
        <v>430</v>
      </c>
      <c r="O155" s="3"/>
      <c r="P155" s="49" t="s">
        <v>798</v>
      </c>
      <c r="Q155" s="38">
        <v>202209</v>
      </c>
      <c r="R155" s="21">
        <f t="shared" si="4"/>
        <v>1500</v>
      </c>
      <c r="S155" s="21">
        <f>J155/4</f>
        <v>1500</v>
      </c>
      <c r="T155" s="21">
        <f>J155/4</f>
        <v>1500</v>
      </c>
      <c r="U155" s="21">
        <f>J155/4</f>
        <v>1500</v>
      </c>
    </row>
    <row r="156" spans="1:21" ht="15.75" customHeight="1" x14ac:dyDescent="0.35">
      <c r="A156" s="12">
        <v>10945</v>
      </c>
      <c r="B156" s="12">
        <v>2023</v>
      </c>
      <c r="C156" s="44" t="s">
        <v>1091</v>
      </c>
      <c r="D156" s="52" t="s">
        <v>642</v>
      </c>
      <c r="E156" s="13" t="s">
        <v>625</v>
      </c>
      <c r="F156" s="21">
        <v>2900</v>
      </c>
      <c r="G156" s="21">
        <v>345</v>
      </c>
      <c r="H156" s="21">
        <v>840</v>
      </c>
      <c r="I156" s="3">
        <f t="shared" si="5"/>
        <v>86800</v>
      </c>
      <c r="J156" s="2">
        <v>1400</v>
      </c>
      <c r="K156" s="3">
        <v>62</v>
      </c>
      <c r="L156" s="3">
        <v>1</v>
      </c>
      <c r="M156" s="3" t="s">
        <v>13</v>
      </c>
      <c r="N156" s="10" t="s">
        <v>431</v>
      </c>
      <c r="O156" s="3"/>
      <c r="P156" s="49" t="s">
        <v>798</v>
      </c>
      <c r="Q156" s="38">
        <v>202209</v>
      </c>
      <c r="R156" s="21">
        <f t="shared" si="4"/>
        <v>350</v>
      </c>
      <c r="S156" s="21">
        <f>J156/4</f>
        <v>350</v>
      </c>
      <c r="T156" s="21">
        <f>J156/4</f>
        <v>350</v>
      </c>
      <c r="U156" s="21">
        <f>J156/4</f>
        <v>350</v>
      </c>
    </row>
    <row r="157" spans="1:21" ht="15.75" customHeight="1" x14ac:dyDescent="0.35">
      <c r="A157" s="12">
        <v>10945</v>
      </c>
      <c r="B157" s="12">
        <v>2023</v>
      </c>
      <c r="C157" s="44" t="s">
        <v>1092</v>
      </c>
      <c r="D157" s="55" t="s">
        <v>643</v>
      </c>
      <c r="E157" s="13" t="s">
        <v>625</v>
      </c>
      <c r="F157" s="21">
        <v>23</v>
      </c>
      <c r="G157" s="21">
        <v>54</v>
      </c>
      <c r="H157" s="21">
        <v>53</v>
      </c>
      <c r="I157" s="3">
        <f t="shared" si="5"/>
        <v>2645.2</v>
      </c>
      <c r="J157" s="2">
        <v>34</v>
      </c>
      <c r="K157" s="3">
        <v>77.8</v>
      </c>
      <c r="L157" s="3">
        <v>1</v>
      </c>
      <c r="M157" s="3" t="s">
        <v>13</v>
      </c>
      <c r="N157" s="10" t="s">
        <v>434</v>
      </c>
      <c r="O157" s="3"/>
      <c r="P157" s="49" t="s">
        <v>797</v>
      </c>
      <c r="Q157" s="38">
        <v>202209</v>
      </c>
      <c r="R157" s="21">
        <f t="shared" si="4"/>
        <v>8.5</v>
      </c>
      <c r="S157" s="21">
        <f>J157/4</f>
        <v>8.5</v>
      </c>
      <c r="T157" s="21">
        <f>J157/4</f>
        <v>8.5</v>
      </c>
      <c r="U157" s="21">
        <f>J157/4</f>
        <v>8.5</v>
      </c>
    </row>
    <row r="158" spans="1:21" ht="15.75" customHeight="1" x14ac:dyDescent="0.35">
      <c r="A158" s="12">
        <v>10945</v>
      </c>
      <c r="B158" s="12">
        <v>2023</v>
      </c>
      <c r="C158" s="44" t="s">
        <v>1093</v>
      </c>
      <c r="D158" s="52" t="s">
        <v>202</v>
      </c>
      <c r="E158" s="13" t="s">
        <v>625</v>
      </c>
      <c r="F158" s="21">
        <v>2400</v>
      </c>
      <c r="G158" s="21">
        <v>4800</v>
      </c>
      <c r="H158" s="21">
        <v>4000</v>
      </c>
      <c r="I158" s="3">
        <f t="shared" si="5"/>
        <v>1728</v>
      </c>
      <c r="J158" s="2">
        <v>3200</v>
      </c>
      <c r="K158" s="3">
        <v>0.54</v>
      </c>
      <c r="L158" s="3">
        <v>1</v>
      </c>
      <c r="M158" s="3" t="s">
        <v>5</v>
      </c>
      <c r="N158" s="10" t="s">
        <v>435</v>
      </c>
      <c r="O158" s="3"/>
      <c r="P158" s="49" t="s">
        <v>800</v>
      </c>
      <c r="Q158" s="38">
        <v>202209</v>
      </c>
      <c r="R158" s="21">
        <f t="shared" si="4"/>
        <v>800</v>
      </c>
      <c r="S158" s="21">
        <f>J158/4</f>
        <v>800</v>
      </c>
      <c r="T158" s="21">
        <f>J158/4</f>
        <v>800</v>
      </c>
      <c r="U158" s="21">
        <f>J158/4</f>
        <v>800</v>
      </c>
    </row>
    <row r="159" spans="1:21" ht="15.75" customHeight="1" x14ac:dyDescent="0.35">
      <c r="A159" s="12">
        <v>10945</v>
      </c>
      <c r="B159" s="12">
        <v>2023</v>
      </c>
      <c r="C159" s="44" t="s">
        <v>1299</v>
      </c>
      <c r="D159" s="52" t="s">
        <v>203</v>
      </c>
      <c r="E159" s="13" t="s">
        <v>625</v>
      </c>
      <c r="F159" s="21">
        <v>30000</v>
      </c>
      <c r="G159" s="21">
        <v>30000</v>
      </c>
      <c r="H159" s="21">
        <v>28500</v>
      </c>
      <c r="I159" s="3">
        <f t="shared" si="5"/>
        <v>12600</v>
      </c>
      <c r="J159" s="2">
        <v>28000</v>
      </c>
      <c r="K159" s="3">
        <v>0.45</v>
      </c>
      <c r="L159" s="3">
        <v>1</v>
      </c>
      <c r="M159" s="3" t="s">
        <v>5</v>
      </c>
      <c r="N159" s="10" t="s">
        <v>436</v>
      </c>
      <c r="O159" s="3"/>
      <c r="P159" s="49" t="s">
        <v>799</v>
      </c>
      <c r="Q159" s="38">
        <v>202209</v>
      </c>
      <c r="R159" s="21">
        <f t="shared" si="4"/>
        <v>7000</v>
      </c>
      <c r="S159" s="21">
        <f>J159/4</f>
        <v>7000</v>
      </c>
      <c r="T159" s="21">
        <f>J159/4</f>
        <v>7000</v>
      </c>
      <c r="U159" s="21">
        <f>J159/4</f>
        <v>7000</v>
      </c>
    </row>
    <row r="160" spans="1:21" ht="15.75" customHeight="1" x14ac:dyDescent="0.35">
      <c r="A160" s="12">
        <v>10945</v>
      </c>
      <c r="B160" s="12">
        <v>2023</v>
      </c>
      <c r="C160" s="44" t="s">
        <v>1094</v>
      </c>
      <c r="D160" s="35" t="s">
        <v>76</v>
      </c>
      <c r="E160" s="13" t="s">
        <v>625</v>
      </c>
      <c r="F160" s="21">
        <v>800</v>
      </c>
      <c r="G160" s="21">
        <v>600</v>
      </c>
      <c r="H160" s="21">
        <v>1000</v>
      </c>
      <c r="I160" s="3">
        <f t="shared" si="5"/>
        <v>528</v>
      </c>
      <c r="J160" s="2">
        <v>480</v>
      </c>
      <c r="K160" s="3">
        <v>1.1000000000000001</v>
      </c>
      <c r="L160" s="3">
        <v>1</v>
      </c>
      <c r="M160" s="3" t="s">
        <v>5</v>
      </c>
      <c r="N160" s="10" t="s">
        <v>438</v>
      </c>
      <c r="O160" s="3"/>
      <c r="P160" s="49" t="s">
        <v>801</v>
      </c>
      <c r="Q160" s="38">
        <v>202209</v>
      </c>
      <c r="R160" s="21">
        <f t="shared" si="4"/>
        <v>120</v>
      </c>
      <c r="S160" s="21">
        <f>J160/4</f>
        <v>120</v>
      </c>
      <c r="T160" s="21">
        <f>J160/4</f>
        <v>120</v>
      </c>
      <c r="U160" s="21">
        <f>J160/4</f>
        <v>120</v>
      </c>
    </row>
    <row r="161" spans="1:21" ht="15.75" customHeight="1" x14ac:dyDescent="0.35">
      <c r="A161" s="12">
        <v>10945</v>
      </c>
      <c r="B161" s="12">
        <v>2023</v>
      </c>
      <c r="C161" s="44" t="s">
        <v>1095</v>
      </c>
      <c r="D161" s="56" t="s">
        <v>229</v>
      </c>
      <c r="E161" s="13" t="s">
        <v>625</v>
      </c>
      <c r="F161" s="21">
        <v>250</v>
      </c>
      <c r="G161" s="21">
        <v>150</v>
      </c>
      <c r="H161" s="21">
        <v>160</v>
      </c>
      <c r="I161" s="3">
        <f t="shared" si="5"/>
        <v>7740</v>
      </c>
      <c r="J161" s="2">
        <v>180</v>
      </c>
      <c r="K161" s="3">
        <v>43</v>
      </c>
      <c r="L161" s="3">
        <v>1</v>
      </c>
      <c r="M161" s="3" t="s">
        <v>634</v>
      </c>
      <c r="N161" s="10" t="s">
        <v>439</v>
      </c>
      <c r="O161" s="3"/>
      <c r="P161" s="49" t="s">
        <v>802</v>
      </c>
      <c r="Q161" s="38">
        <v>202209</v>
      </c>
      <c r="R161" s="21">
        <f t="shared" si="4"/>
        <v>45</v>
      </c>
      <c r="S161" s="21">
        <f>J161/4</f>
        <v>45</v>
      </c>
      <c r="T161" s="21">
        <f>J161/4</f>
        <v>45</v>
      </c>
      <c r="U161" s="21">
        <f>J161/4</f>
        <v>45</v>
      </c>
    </row>
    <row r="162" spans="1:21" ht="15.75" customHeight="1" x14ac:dyDescent="0.35">
      <c r="A162" s="12">
        <v>10945</v>
      </c>
      <c r="B162" s="12">
        <v>2023</v>
      </c>
      <c r="C162" s="44" t="s">
        <v>1096</v>
      </c>
      <c r="D162" s="35" t="s">
        <v>584</v>
      </c>
      <c r="E162" s="13" t="s">
        <v>625</v>
      </c>
      <c r="F162" s="21">
        <v>100</v>
      </c>
      <c r="G162" s="21">
        <v>100</v>
      </c>
      <c r="H162" s="21">
        <v>100</v>
      </c>
      <c r="I162" s="3">
        <f t="shared" si="5"/>
        <v>1155.6000000000001</v>
      </c>
      <c r="J162" s="2">
        <v>120</v>
      </c>
      <c r="K162" s="3">
        <v>9.6300000000000008</v>
      </c>
      <c r="L162" s="3">
        <v>1</v>
      </c>
      <c r="M162" s="3" t="s">
        <v>5</v>
      </c>
      <c r="N162" s="10" t="s">
        <v>604</v>
      </c>
      <c r="O162" s="3"/>
      <c r="P162" s="49" t="s">
        <v>803</v>
      </c>
      <c r="Q162" s="38">
        <v>202209</v>
      </c>
      <c r="R162" s="21">
        <f t="shared" si="4"/>
        <v>30</v>
      </c>
      <c r="S162" s="21">
        <f>J162/4</f>
        <v>30</v>
      </c>
      <c r="T162" s="21">
        <f>J162/4</f>
        <v>30</v>
      </c>
      <c r="U162" s="21">
        <f>J162/4</f>
        <v>30</v>
      </c>
    </row>
    <row r="163" spans="1:21" ht="15.75" customHeight="1" x14ac:dyDescent="0.35">
      <c r="A163" s="12">
        <v>10945</v>
      </c>
      <c r="B163" s="12">
        <v>2023</v>
      </c>
      <c r="C163" s="44" t="s">
        <v>1097</v>
      </c>
      <c r="D163" s="35" t="s">
        <v>77</v>
      </c>
      <c r="E163" s="13" t="s">
        <v>625</v>
      </c>
      <c r="F163" s="21">
        <v>307</v>
      </c>
      <c r="G163" s="21">
        <v>355</v>
      </c>
      <c r="H163" s="21">
        <v>270</v>
      </c>
      <c r="I163" s="3">
        <f t="shared" si="5"/>
        <v>5569.2</v>
      </c>
      <c r="J163" s="2">
        <v>280</v>
      </c>
      <c r="K163" s="3">
        <v>19.89</v>
      </c>
      <c r="L163" s="3">
        <v>1</v>
      </c>
      <c r="M163" s="3" t="s">
        <v>13</v>
      </c>
      <c r="N163" s="10" t="s">
        <v>440</v>
      </c>
      <c r="O163" s="3"/>
      <c r="P163" s="49" t="s">
        <v>804</v>
      </c>
      <c r="Q163" s="38">
        <v>202209</v>
      </c>
      <c r="R163" s="21">
        <f t="shared" si="4"/>
        <v>70</v>
      </c>
      <c r="S163" s="21">
        <f>J163/4</f>
        <v>70</v>
      </c>
      <c r="T163" s="21">
        <f>J163/4</f>
        <v>70</v>
      </c>
      <c r="U163" s="21">
        <f>J163/4</f>
        <v>70</v>
      </c>
    </row>
    <row r="164" spans="1:21" ht="15.75" customHeight="1" x14ac:dyDescent="0.35">
      <c r="A164" s="12">
        <v>10945</v>
      </c>
      <c r="B164" s="12">
        <v>2023</v>
      </c>
      <c r="C164" s="44" t="s">
        <v>1300</v>
      </c>
      <c r="D164" s="35" t="s">
        <v>281</v>
      </c>
      <c r="E164" s="13" t="s">
        <v>625</v>
      </c>
      <c r="F164" s="21">
        <v>4</v>
      </c>
      <c r="G164" s="21">
        <v>6</v>
      </c>
      <c r="H164" s="21">
        <v>6</v>
      </c>
      <c r="I164" s="3">
        <f t="shared" si="5"/>
        <v>1040</v>
      </c>
      <c r="J164" s="2">
        <v>4</v>
      </c>
      <c r="K164" s="3">
        <v>260</v>
      </c>
      <c r="L164" s="3">
        <v>1</v>
      </c>
      <c r="M164" s="3" t="s">
        <v>634</v>
      </c>
      <c r="N164" s="10" t="s">
        <v>441</v>
      </c>
      <c r="O164" s="3"/>
      <c r="P164" s="49" t="s">
        <v>805</v>
      </c>
      <c r="Q164" s="38">
        <v>202209</v>
      </c>
      <c r="R164" s="21">
        <f t="shared" si="4"/>
        <v>1</v>
      </c>
      <c r="S164" s="21">
        <f>J164/4</f>
        <v>1</v>
      </c>
      <c r="T164" s="21">
        <f>J164/4</f>
        <v>1</v>
      </c>
      <c r="U164" s="21">
        <f>J164/4</f>
        <v>1</v>
      </c>
    </row>
    <row r="165" spans="1:21" ht="15.75" customHeight="1" x14ac:dyDescent="0.35">
      <c r="A165" s="12">
        <v>10945</v>
      </c>
      <c r="B165" s="12">
        <v>2023</v>
      </c>
      <c r="C165" s="44" t="s">
        <v>1098</v>
      </c>
      <c r="D165" s="52" t="s">
        <v>266</v>
      </c>
      <c r="E165" s="13" t="s">
        <v>625</v>
      </c>
      <c r="F165" s="21">
        <v>1200</v>
      </c>
      <c r="G165" s="21">
        <v>800</v>
      </c>
      <c r="H165" s="21">
        <v>500</v>
      </c>
      <c r="I165" s="3">
        <f t="shared" si="5"/>
        <v>360</v>
      </c>
      <c r="J165" s="2">
        <v>600</v>
      </c>
      <c r="K165" s="3">
        <v>0.6</v>
      </c>
      <c r="L165" s="3">
        <v>1</v>
      </c>
      <c r="M165" s="3" t="s">
        <v>12</v>
      </c>
      <c r="N165" s="10" t="s">
        <v>442</v>
      </c>
      <c r="O165" s="3"/>
      <c r="P165" s="57" t="s">
        <v>806</v>
      </c>
      <c r="Q165" s="38">
        <v>202209</v>
      </c>
      <c r="R165" s="21">
        <f t="shared" si="4"/>
        <v>150</v>
      </c>
      <c r="S165" s="21">
        <f>J165/4</f>
        <v>150</v>
      </c>
      <c r="T165" s="21">
        <f>J165/4</f>
        <v>150</v>
      </c>
      <c r="U165" s="21">
        <f>J165/4</f>
        <v>150</v>
      </c>
    </row>
    <row r="166" spans="1:21" ht="15.75" customHeight="1" x14ac:dyDescent="0.35">
      <c r="A166" s="12">
        <v>10945</v>
      </c>
      <c r="B166" s="12">
        <v>2023</v>
      </c>
      <c r="C166" s="44" t="s">
        <v>1099</v>
      </c>
      <c r="D166" s="58" t="s">
        <v>167</v>
      </c>
      <c r="E166" s="13" t="s">
        <v>625</v>
      </c>
      <c r="F166" s="21">
        <v>1440</v>
      </c>
      <c r="G166" s="21">
        <v>1320</v>
      </c>
      <c r="H166" s="21">
        <v>1200</v>
      </c>
      <c r="I166" s="3">
        <f t="shared" si="5"/>
        <v>15000</v>
      </c>
      <c r="J166" s="2">
        <v>1200</v>
      </c>
      <c r="K166" s="3">
        <v>12.5</v>
      </c>
      <c r="L166" s="3">
        <v>1</v>
      </c>
      <c r="M166" s="3" t="s">
        <v>5</v>
      </c>
      <c r="N166" s="10" t="s">
        <v>443</v>
      </c>
      <c r="O166" s="3"/>
      <c r="P166" s="49" t="s">
        <v>874</v>
      </c>
      <c r="Q166" s="38">
        <v>202209</v>
      </c>
      <c r="R166" s="21">
        <f t="shared" si="4"/>
        <v>300</v>
      </c>
      <c r="S166" s="21">
        <f>J166/4</f>
        <v>300</v>
      </c>
      <c r="T166" s="21">
        <f>J166/4</f>
        <v>300</v>
      </c>
      <c r="U166" s="21">
        <f>J166/4</f>
        <v>300</v>
      </c>
    </row>
    <row r="167" spans="1:21" ht="15.75" customHeight="1" x14ac:dyDescent="0.35">
      <c r="A167" s="12">
        <v>10945</v>
      </c>
      <c r="B167" s="12">
        <v>2023</v>
      </c>
      <c r="C167" s="44" t="s">
        <v>1100</v>
      </c>
      <c r="D167" s="52" t="s">
        <v>78</v>
      </c>
      <c r="E167" s="13" t="s">
        <v>625</v>
      </c>
      <c r="F167" s="21">
        <v>26400</v>
      </c>
      <c r="G167" s="21">
        <v>31500</v>
      </c>
      <c r="H167" s="21">
        <v>77000</v>
      </c>
      <c r="I167" s="3">
        <f t="shared" si="5"/>
        <v>26400</v>
      </c>
      <c r="J167" s="2">
        <v>44000</v>
      </c>
      <c r="K167" s="3">
        <v>0.6</v>
      </c>
      <c r="L167" s="3">
        <v>1</v>
      </c>
      <c r="M167" s="3" t="s">
        <v>5</v>
      </c>
      <c r="N167" s="10" t="s">
        <v>444</v>
      </c>
      <c r="O167" s="3"/>
      <c r="P167" s="49" t="s">
        <v>807</v>
      </c>
      <c r="Q167" s="38">
        <v>202209</v>
      </c>
      <c r="R167" s="21">
        <f t="shared" si="4"/>
        <v>11000</v>
      </c>
      <c r="S167" s="21">
        <f>J167/4</f>
        <v>11000</v>
      </c>
      <c r="T167" s="21">
        <f>J167/4</f>
        <v>11000</v>
      </c>
      <c r="U167" s="21">
        <f>J167/4</f>
        <v>11000</v>
      </c>
    </row>
    <row r="168" spans="1:21" ht="15.75" customHeight="1" x14ac:dyDescent="0.35">
      <c r="A168" s="12">
        <v>10945</v>
      </c>
      <c r="B168" s="12">
        <v>2023</v>
      </c>
      <c r="C168" s="44" t="s">
        <v>1101</v>
      </c>
      <c r="D168" s="35" t="s">
        <v>80</v>
      </c>
      <c r="E168" s="13" t="s">
        <v>625</v>
      </c>
      <c r="F168" s="21">
        <v>45600</v>
      </c>
      <c r="G168" s="21">
        <v>33500</v>
      </c>
      <c r="H168" s="21">
        <v>26000</v>
      </c>
      <c r="I168" s="3">
        <f t="shared" si="5"/>
        <v>7040</v>
      </c>
      <c r="J168" s="2">
        <v>32000</v>
      </c>
      <c r="K168" s="3">
        <v>0.22</v>
      </c>
      <c r="L168" s="3">
        <v>1</v>
      </c>
      <c r="M168" s="3" t="s">
        <v>5</v>
      </c>
      <c r="N168" s="10" t="s">
        <v>445</v>
      </c>
      <c r="O168" s="3"/>
      <c r="P168" s="49" t="s">
        <v>808</v>
      </c>
      <c r="Q168" s="38">
        <v>202209</v>
      </c>
      <c r="R168" s="21">
        <f t="shared" si="4"/>
        <v>8000</v>
      </c>
      <c r="S168" s="21">
        <f>J168/4</f>
        <v>8000</v>
      </c>
      <c r="T168" s="21">
        <f>J168/4</f>
        <v>8000</v>
      </c>
      <c r="U168" s="21">
        <f>J168/4</f>
        <v>8000</v>
      </c>
    </row>
    <row r="169" spans="1:21" ht="15.75" customHeight="1" x14ac:dyDescent="0.35">
      <c r="A169" s="12">
        <v>10945</v>
      </c>
      <c r="B169" s="12">
        <v>2023</v>
      </c>
      <c r="C169" s="44" t="s">
        <v>1102</v>
      </c>
      <c r="D169" s="50" t="s">
        <v>79</v>
      </c>
      <c r="E169" s="13" t="s">
        <v>625</v>
      </c>
      <c r="F169" s="21">
        <v>55200</v>
      </c>
      <c r="G169" s="21">
        <v>55500</v>
      </c>
      <c r="H169" s="21">
        <v>65000</v>
      </c>
      <c r="I169" s="3">
        <f t="shared" si="5"/>
        <v>20300</v>
      </c>
      <c r="J169" s="2">
        <v>58000</v>
      </c>
      <c r="K169" s="3">
        <v>0.35</v>
      </c>
      <c r="L169" s="3">
        <v>1</v>
      </c>
      <c r="M169" s="3" t="s">
        <v>5</v>
      </c>
      <c r="N169" s="10" t="s">
        <v>446</v>
      </c>
      <c r="O169" s="3"/>
      <c r="P169" s="49" t="s">
        <v>809</v>
      </c>
      <c r="Q169" s="38">
        <v>202209</v>
      </c>
      <c r="R169" s="21">
        <f t="shared" si="4"/>
        <v>14500</v>
      </c>
      <c r="S169" s="21">
        <f>J169/4</f>
        <v>14500</v>
      </c>
      <c r="T169" s="21">
        <f>J169/4</f>
        <v>14500</v>
      </c>
      <c r="U169" s="21">
        <f>J169/4</f>
        <v>14500</v>
      </c>
    </row>
    <row r="170" spans="1:21" ht="15.75" customHeight="1" x14ac:dyDescent="0.35">
      <c r="A170" s="12">
        <v>10945</v>
      </c>
      <c r="B170" s="12">
        <v>2023</v>
      </c>
      <c r="C170" s="44" t="s">
        <v>1103</v>
      </c>
      <c r="D170" s="50" t="s">
        <v>81</v>
      </c>
      <c r="E170" s="13" t="s">
        <v>625</v>
      </c>
      <c r="F170" s="21">
        <v>174720</v>
      </c>
      <c r="G170" s="21">
        <v>144000</v>
      </c>
      <c r="H170" s="21">
        <v>170000</v>
      </c>
      <c r="I170" s="3">
        <f t="shared" si="5"/>
        <v>154800</v>
      </c>
      <c r="J170" s="2">
        <v>180000</v>
      </c>
      <c r="K170" s="3">
        <v>0.86</v>
      </c>
      <c r="L170" s="3">
        <v>1</v>
      </c>
      <c r="M170" s="3" t="s">
        <v>5</v>
      </c>
      <c r="N170" s="10" t="s">
        <v>447</v>
      </c>
      <c r="O170" s="3"/>
      <c r="P170" s="49" t="s">
        <v>810</v>
      </c>
      <c r="Q170" s="38">
        <v>202209</v>
      </c>
      <c r="R170" s="21">
        <f t="shared" si="4"/>
        <v>45000</v>
      </c>
      <c r="S170" s="21">
        <f>J170/4</f>
        <v>45000</v>
      </c>
      <c r="T170" s="21">
        <f>J170/4</f>
        <v>45000</v>
      </c>
      <c r="U170" s="21">
        <f>J170/4</f>
        <v>45000</v>
      </c>
    </row>
    <row r="171" spans="1:21" ht="15.75" customHeight="1" x14ac:dyDescent="0.35">
      <c r="A171" s="12">
        <v>10945</v>
      </c>
      <c r="B171" s="12">
        <v>2023</v>
      </c>
      <c r="C171" s="44" t="s">
        <v>1104</v>
      </c>
      <c r="D171" s="35" t="s">
        <v>82</v>
      </c>
      <c r="E171" s="13" t="s">
        <v>625</v>
      </c>
      <c r="F171" s="21">
        <v>24600</v>
      </c>
      <c r="G171" s="21">
        <v>28500</v>
      </c>
      <c r="H171" s="21">
        <v>36000</v>
      </c>
      <c r="I171" s="3">
        <f t="shared" si="5"/>
        <v>7840.0000000000009</v>
      </c>
      <c r="J171" s="2">
        <v>28000</v>
      </c>
      <c r="K171" s="3">
        <v>0.28000000000000003</v>
      </c>
      <c r="L171" s="3">
        <v>1</v>
      </c>
      <c r="M171" s="3" t="s">
        <v>5</v>
      </c>
      <c r="N171" s="10" t="s">
        <v>448</v>
      </c>
      <c r="O171" s="3"/>
      <c r="P171" s="3"/>
      <c r="Q171" s="38">
        <v>202209</v>
      </c>
      <c r="R171" s="21">
        <f t="shared" si="4"/>
        <v>7000</v>
      </c>
      <c r="S171" s="21">
        <f>J171/4</f>
        <v>7000</v>
      </c>
      <c r="T171" s="21">
        <f>J171/4</f>
        <v>7000</v>
      </c>
      <c r="U171" s="21">
        <f>J171/4</f>
        <v>7000</v>
      </c>
    </row>
    <row r="172" spans="1:21" ht="15.75" customHeight="1" x14ac:dyDescent="0.35">
      <c r="A172" s="12">
        <v>10945</v>
      </c>
      <c r="B172" s="12">
        <v>2023</v>
      </c>
      <c r="C172" s="44" t="s">
        <v>1105</v>
      </c>
      <c r="D172" s="35" t="s">
        <v>241</v>
      </c>
      <c r="E172" s="13" t="s">
        <v>625</v>
      </c>
      <c r="F172" s="21">
        <v>160</v>
      </c>
      <c r="G172" s="21">
        <v>240</v>
      </c>
      <c r="H172" s="21">
        <v>197</v>
      </c>
      <c r="I172" s="3">
        <f t="shared" si="5"/>
        <v>11700</v>
      </c>
      <c r="J172" s="2">
        <v>180</v>
      </c>
      <c r="K172" s="3">
        <v>65</v>
      </c>
      <c r="L172" s="3">
        <v>1</v>
      </c>
      <c r="M172" s="3" t="s">
        <v>5</v>
      </c>
      <c r="N172" s="10" t="s">
        <v>449</v>
      </c>
      <c r="O172" s="3"/>
      <c r="P172" s="49" t="s">
        <v>811</v>
      </c>
      <c r="Q172" s="38">
        <v>202209</v>
      </c>
      <c r="R172" s="21">
        <f t="shared" si="4"/>
        <v>45</v>
      </c>
      <c r="S172" s="21">
        <f>J172/4</f>
        <v>45</v>
      </c>
      <c r="T172" s="21">
        <f>J172/4</f>
        <v>45</v>
      </c>
      <c r="U172" s="21">
        <f>J172/4</f>
        <v>45</v>
      </c>
    </row>
    <row r="173" spans="1:21" ht="15.75" customHeight="1" x14ac:dyDescent="0.35">
      <c r="A173" s="12">
        <v>10945</v>
      </c>
      <c r="B173" s="12">
        <v>2023</v>
      </c>
      <c r="C173" s="44" t="s">
        <v>1106</v>
      </c>
      <c r="D173" s="59" t="s">
        <v>155</v>
      </c>
      <c r="E173" s="60" t="s">
        <v>631</v>
      </c>
      <c r="F173" s="21">
        <v>72</v>
      </c>
      <c r="G173" s="21">
        <v>76</v>
      </c>
      <c r="H173" s="21">
        <v>90</v>
      </c>
      <c r="I173" s="3">
        <f t="shared" si="5"/>
        <v>3574.4</v>
      </c>
      <c r="J173" s="2">
        <v>80</v>
      </c>
      <c r="K173" s="61">
        <v>44.68</v>
      </c>
      <c r="L173" s="3">
        <v>1</v>
      </c>
      <c r="M173" s="61" t="s">
        <v>635</v>
      </c>
      <c r="N173" s="10" t="s">
        <v>450</v>
      </c>
      <c r="O173" s="61"/>
      <c r="P173" s="61"/>
      <c r="Q173" s="38">
        <v>202209</v>
      </c>
      <c r="R173" s="21">
        <f t="shared" si="4"/>
        <v>20</v>
      </c>
      <c r="S173" s="21">
        <f>J173/4</f>
        <v>20</v>
      </c>
      <c r="T173" s="21">
        <f>J173/4</f>
        <v>20</v>
      </c>
      <c r="U173" s="21">
        <f>J173/4</f>
        <v>20</v>
      </c>
    </row>
    <row r="174" spans="1:21" ht="15.75" customHeight="1" x14ac:dyDescent="0.35">
      <c r="A174" s="12">
        <v>10945</v>
      </c>
      <c r="B174" s="12">
        <v>2023</v>
      </c>
      <c r="C174" s="44" t="s">
        <v>1107</v>
      </c>
      <c r="D174" s="46" t="s">
        <v>83</v>
      </c>
      <c r="E174" s="13" t="s">
        <v>625</v>
      </c>
      <c r="F174" s="21">
        <v>1360</v>
      </c>
      <c r="G174" s="21">
        <v>700</v>
      </c>
      <c r="H174" s="21">
        <v>770</v>
      </c>
      <c r="I174" s="3">
        <f t="shared" si="5"/>
        <v>10000</v>
      </c>
      <c r="J174" s="2">
        <v>1000</v>
      </c>
      <c r="K174" s="3">
        <v>10</v>
      </c>
      <c r="L174" s="3">
        <v>1</v>
      </c>
      <c r="M174" s="3" t="s">
        <v>634</v>
      </c>
      <c r="N174" s="10" t="s">
        <v>451</v>
      </c>
      <c r="O174" s="3"/>
      <c r="P174" s="3"/>
      <c r="Q174" s="38">
        <v>202209</v>
      </c>
      <c r="R174" s="21">
        <f t="shared" si="4"/>
        <v>250</v>
      </c>
      <c r="S174" s="21">
        <f>J174/4</f>
        <v>250</v>
      </c>
      <c r="T174" s="21">
        <f>J174/4</f>
        <v>250</v>
      </c>
      <c r="U174" s="21">
        <f>J174/4</f>
        <v>250</v>
      </c>
    </row>
    <row r="175" spans="1:21" ht="15.75" customHeight="1" x14ac:dyDescent="0.35">
      <c r="A175" s="12">
        <v>10945</v>
      </c>
      <c r="B175" s="12">
        <v>2023</v>
      </c>
      <c r="C175" s="44" t="s">
        <v>1108</v>
      </c>
      <c r="D175" s="48" t="s">
        <v>644</v>
      </c>
      <c r="E175" s="13" t="s">
        <v>625</v>
      </c>
      <c r="F175" s="21">
        <v>900</v>
      </c>
      <c r="G175" s="21">
        <v>540</v>
      </c>
      <c r="H175" s="21">
        <v>780</v>
      </c>
      <c r="I175" s="3">
        <f t="shared" si="5"/>
        <v>5280</v>
      </c>
      <c r="J175" s="2">
        <v>660</v>
      </c>
      <c r="K175" s="3">
        <v>8</v>
      </c>
      <c r="L175" s="3">
        <v>1</v>
      </c>
      <c r="M175" s="3" t="s">
        <v>634</v>
      </c>
      <c r="N175" s="10" t="s">
        <v>452</v>
      </c>
      <c r="O175" s="3"/>
      <c r="P175" s="3"/>
      <c r="Q175" s="38">
        <v>202209</v>
      </c>
      <c r="R175" s="21">
        <f t="shared" si="4"/>
        <v>165</v>
      </c>
      <c r="S175" s="21">
        <f>J175/4</f>
        <v>165</v>
      </c>
      <c r="T175" s="21">
        <f>J175/4</f>
        <v>165</v>
      </c>
      <c r="U175" s="21">
        <f>J175/4</f>
        <v>165</v>
      </c>
    </row>
    <row r="176" spans="1:21" ht="15.75" customHeight="1" x14ac:dyDescent="0.35">
      <c r="A176" s="12">
        <v>10945</v>
      </c>
      <c r="B176" s="12">
        <v>2023</v>
      </c>
      <c r="C176" s="44" t="s">
        <v>1109</v>
      </c>
      <c r="D176" s="35" t="s">
        <v>282</v>
      </c>
      <c r="E176" s="13" t="s">
        <v>625</v>
      </c>
      <c r="F176" s="21">
        <v>0</v>
      </c>
      <c r="G176" s="21">
        <v>60</v>
      </c>
      <c r="H176" s="21">
        <v>0</v>
      </c>
      <c r="I176" s="3">
        <f t="shared" si="5"/>
        <v>13.6</v>
      </c>
      <c r="J176" s="2">
        <v>2</v>
      </c>
      <c r="K176" s="3">
        <v>6.8</v>
      </c>
      <c r="L176" s="3">
        <v>1</v>
      </c>
      <c r="M176" s="3" t="s">
        <v>633</v>
      </c>
      <c r="N176" s="10" t="s">
        <v>453</v>
      </c>
      <c r="O176" s="3"/>
      <c r="P176" s="49" t="s">
        <v>813</v>
      </c>
      <c r="Q176" s="38">
        <v>202209</v>
      </c>
      <c r="R176" s="21">
        <f t="shared" si="4"/>
        <v>0.5</v>
      </c>
      <c r="S176" s="21">
        <f>J176/4</f>
        <v>0.5</v>
      </c>
      <c r="T176" s="21">
        <f>J176/4</f>
        <v>0.5</v>
      </c>
      <c r="U176" s="21">
        <f>J176/4</f>
        <v>0.5</v>
      </c>
    </row>
    <row r="177" spans="1:21" ht="15.75" customHeight="1" x14ac:dyDescent="0.35">
      <c r="A177" s="12">
        <v>10945</v>
      </c>
      <c r="B177" s="12">
        <v>2023</v>
      </c>
      <c r="C177" s="44" t="s">
        <v>1110</v>
      </c>
      <c r="D177" s="48" t="s">
        <v>283</v>
      </c>
      <c r="E177" s="13" t="s">
        <v>625</v>
      </c>
      <c r="F177" s="21">
        <v>0</v>
      </c>
      <c r="G177" s="21">
        <v>36</v>
      </c>
      <c r="H177" s="21">
        <v>0</v>
      </c>
      <c r="I177" s="3">
        <f t="shared" si="5"/>
        <v>0</v>
      </c>
      <c r="J177" s="2">
        <v>0</v>
      </c>
      <c r="K177" s="3">
        <v>6.42</v>
      </c>
      <c r="L177" s="3">
        <v>1</v>
      </c>
      <c r="M177" s="3" t="s">
        <v>633</v>
      </c>
      <c r="N177" s="10" t="s">
        <v>454</v>
      </c>
      <c r="O177" s="3"/>
      <c r="P177" s="49" t="s">
        <v>812</v>
      </c>
      <c r="Q177" s="38">
        <v>202209</v>
      </c>
      <c r="R177" s="21">
        <f t="shared" si="4"/>
        <v>0</v>
      </c>
      <c r="S177" s="21">
        <f>J177/4</f>
        <v>0</v>
      </c>
      <c r="T177" s="21">
        <f>J177/4</f>
        <v>0</v>
      </c>
      <c r="U177" s="21">
        <f>J177/4</f>
        <v>0</v>
      </c>
    </row>
    <row r="178" spans="1:21" ht="15.75" customHeight="1" x14ac:dyDescent="0.35">
      <c r="A178" s="12">
        <v>10945</v>
      </c>
      <c r="B178" s="12">
        <v>2023</v>
      </c>
      <c r="C178" s="44" t="s">
        <v>1111</v>
      </c>
      <c r="D178" s="35" t="s">
        <v>232</v>
      </c>
      <c r="E178" s="13" t="s">
        <v>625</v>
      </c>
      <c r="F178" s="21">
        <v>1800</v>
      </c>
      <c r="G178" s="21">
        <v>1200</v>
      </c>
      <c r="H178" s="21">
        <v>3600</v>
      </c>
      <c r="I178" s="3">
        <f t="shared" si="5"/>
        <v>9800</v>
      </c>
      <c r="J178" s="2">
        <v>2000</v>
      </c>
      <c r="K178" s="3">
        <v>4.9000000000000004</v>
      </c>
      <c r="L178" s="3">
        <v>1</v>
      </c>
      <c r="M178" s="3" t="s">
        <v>5</v>
      </c>
      <c r="N178" s="10" t="s">
        <v>455</v>
      </c>
      <c r="O178" s="3"/>
      <c r="P178" s="49" t="s">
        <v>822</v>
      </c>
      <c r="Q178" s="38">
        <v>202209</v>
      </c>
      <c r="R178" s="21">
        <f t="shared" si="4"/>
        <v>500</v>
      </c>
      <c r="S178" s="21">
        <f>J178/4</f>
        <v>500</v>
      </c>
      <c r="T178" s="21">
        <f>J178/4</f>
        <v>500</v>
      </c>
      <c r="U178" s="21">
        <f>J178/4</f>
        <v>500</v>
      </c>
    </row>
    <row r="179" spans="1:21" ht="15.75" customHeight="1" x14ac:dyDescent="0.35">
      <c r="A179" s="12">
        <v>10945</v>
      </c>
      <c r="B179" s="12">
        <v>2023</v>
      </c>
      <c r="C179" s="44" t="s">
        <v>1112</v>
      </c>
      <c r="D179" s="52" t="s">
        <v>206</v>
      </c>
      <c r="E179" s="13" t="s">
        <v>625</v>
      </c>
      <c r="F179" s="21">
        <v>1250</v>
      </c>
      <c r="G179" s="21">
        <v>1010</v>
      </c>
      <c r="H179" s="21">
        <v>840</v>
      </c>
      <c r="I179" s="3">
        <f t="shared" si="5"/>
        <v>9200</v>
      </c>
      <c r="J179" s="2">
        <v>1000</v>
      </c>
      <c r="K179" s="3">
        <v>9.1999999999999993</v>
      </c>
      <c r="L179" s="3">
        <v>1</v>
      </c>
      <c r="M179" s="3" t="s">
        <v>13</v>
      </c>
      <c r="N179" s="10" t="s">
        <v>456</v>
      </c>
      <c r="O179" s="3"/>
      <c r="P179" s="49" t="s">
        <v>814</v>
      </c>
      <c r="Q179" s="38">
        <v>202209</v>
      </c>
      <c r="R179" s="21">
        <f t="shared" si="4"/>
        <v>250</v>
      </c>
      <c r="S179" s="21">
        <f>J179/4</f>
        <v>250</v>
      </c>
      <c r="T179" s="21">
        <f>J179/4</f>
        <v>250</v>
      </c>
      <c r="U179" s="21">
        <f>J179/4</f>
        <v>250</v>
      </c>
    </row>
    <row r="180" spans="1:21" ht="15.75" customHeight="1" x14ac:dyDescent="0.35">
      <c r="A180" s="12">
        <v>10945</v>
      </c>
      <c r="B180" s="12">
        <v>2023</v>
      </c>
      <c r="C180" s="44" t="s">
        <v>1113</v>
      </c>
      <c r="D180" s="48" t="s">
        <v>84</v>
      </c>
      <c r="E180" s="13" t="s">
        <v>625</v>
      </c>
      <c r="F180" s="21">
        <v>1139400</v>
      </c>
      <c r="G180" s="21">
        <v>987500</v>
      </c>
      <c r="H180" s="21">
        <v>1057000</v>
      </c>
      <c r="I180" s="3">
        <f t="shared" si="5"/>
        <v>420000</v>
      </c>
      <c r="J180" s="2">
        <v>1200000</v>
      </c>
      <c r="K180" s="3">
        <v>0.35</v>
      </c>
      <c r="L180" s="3">
        <v>1</v>
      </c>
      <c r="M180" s="3" t="s">
        <v>5</v>
      </c>
      <c r="N180" s="10" t="s">
        <v>457</v>
      </c>
      <c r="O180" s="3"/>
      <c r="P180" s="49" t="s">
        <v>815</v>
      </c>
      <c r="Q180" s="38">
        <v>202209</v>
      </c>
      <c r="R180" s="21">
        <f t="shared" si="4"/>
        <v>300000</v>
      </c>
      <c r="S180" s="21">
        <f>J180/4</f>
        <v>300000</v>
      </c>
      <c r="T180" s="21">
        <f>J180/4</f>
        <v>300000</v>
      </c>
      <c r="U180" s="21">
        <f>J180/4</f>
        <v>300000</v>
      </c>
    </row>
    <row r="181" spans="1:21" ht="15.75" customHeight="1" x14ac:dyDescent="0.35">
      <c r="A181" s="12">
        <v>10945</v>
      </c>
      <c r="B181" s="12">
        <v>2023</v>
      </c>
      <c r="C181" s="44" t="s">
        <v>1301</v>
      </c>
      <c r="D181" s="35" t="s">
        <v>159</v>
      </c>
      <c r="E181" s="13" t="s">
        <v>625</v>
      </c>
      <c r="F181" s="21">
        <v>45000</v>
      </c>
      <c r="G181" s="21">
        <v>29000</v>
      </c>
      <c r="H181" s="21">
        <v>39000</v>
      </c>
      <c r="I181" s="3">
        <f t="shared" si="5"/>
        <v>41800</v>
      </c>
      <c r="J181" s="2">
        <v>38000</v>
      </c>
      <c r="K181" s="3">
        <v>1.1000000000000001</v>
      </c>
      <c r="L181" s="3">
        <v>1</v>
      </c>
      <c r="M181" s="3" t="s">
        <v>5</v>
      </c>
      <c r="N181" s="10" t="s">
        <v>458</v>
      </c>
      <c r="O181" s="3"/>
      <c r="P181" s="49" t="s">
        <v>816</v>
      </c>
      <c r="Q181" s="38">
        <v>202209</v>
      </c>
      <c r="R181" s="21">
        <f t="shared" si="4"/>
        <v>9500</v>
      </c>
      <c r="S181" s="21">
        <f>J181/4</f>
        <v>9500</v>
      </c>
      <c r="T181" s="21">
        <f>J181/4</f>
        <v>9500</v>
      </c>
      <c r="U181" s="21">
        <f>J181/4</f>
        <v>9500</v>
      </c>
    </row>
    <row r="182" spans="1:21" ht="15.75" customHeight="1" x14ac:dyDescent="0.35">
      <c r="A182" s="12">
        <v>10945</v>
      </c>
      <c r="B182" s="12">
        <v>2023</v>
      </c>
      <c r="C182" s="44" t="s">
        <v>1114</v>
      </c>
      <c r="D182" s="48" t="s">
        <v>460</v>
      </c>
      <c r="E182" s="13" t="s">
        <v>625</v>
      </c>
      <c r="F182" s="21">
        <v>96</v>
      </c>
      <c r="G182" s="21">
        <v>93</v>
      </c>
      <c r="H182" s="21">
        <v>120</v>
      </c>
      <c r="I182" s="3">
        <f t="shared" si="5"/>
        <v>214.4</v>
      </c>
      <c r="J182" s="2">
        <v>80</v>
      </c>
      <c r="K182" s="3">
        <v>2.68</v>
      </c>
      <c r="L182" s="3">
        <v>1</v>
      </c>
      <c r="M182" s="3" t="s">
        <v>633</v>
      </c>
      <c r="N182" s="10" t="s">
        <v>459</v>
      </c>
      <c r="O182" s="3"/>
      <c r="P182" s="49" t="s">
        <v>817</v>
      </c>
      <c r="Q182" s="38">
        <v>202209</v>
      </c>
      <c r="R182" s="21">
        <f t="shared" si="4"/>
        <v>20</v>
      </c>
      <c r="S182" s="21">
        <f>J182/4</f>
        <v>20</v>
      </c>
      <c r="T182" s="21">
        <f>J182/4</f>
        <v>20</v>
      </c>
      <c r="U182" s="21">
        <f>J182/4</f>
        <v>20</v>
      </c>
    </row>
    <row r="183" spans="1:21" ht="15.75" customHeight="1" x14ac:dyDescent="0.35">
      <c r="A183" s="12">
        <v>10945</v>
      </c>
      <c r="B183" s="12">
        <v>2023</v>
      </c>
      <c r="C183" s="44" t="s">
        <v>1115</v>
      </c>
      <c r="D183" s="48" t="s">
        <v>585</v>
      </c>
      <c r="E183" s="13" t="s">
        <v>625</v>
      </c>
      <c r="F183" s="21">
        <v>480</v>
      </c>
      <c r="G183" s="21">
        <v>30960</v>
      </c>
      <c r="H183" s="21">
        <v>7200</v>
      </c>
      <c r="I183" s="3">
        <f t="shared" si="5"/>
        <v>48000</v>
      </c>
      <c r="J183" s="2">
        <v>12000</v>
      </c>
      <c r="K183" s="3">
        <v>4</v>
      </c>
      <c r="L183" s="3">
        <v>1</v>
      </c>
      <c r="M183" s="3" t="s">
        <v>5</v>
      </c>
      <c r="N183" s="10" t="s">
        <v>459</v>
      </c>
      <c r="O183" s="3"/>
      <c r="P183" s="49" t="s">
        <v>818</v>
      </c>
      <c r="Q183" s="38">
        <v>202209</v>
      </c>
      <c r="R183" s="21">
        <f t="shared" si="4"/>
        <v>3000</v>
      </c>
      <c r="S183" s="21">
        <f>J183/4</f>
        <v>3000</v>
      </c>
      <c r="T183" s="21">
        <f>J183/4</f>
        <v>3000</v>
      </c>
      <c r="U183" s="21">
        <f>J183/4</f>
        <v>3000</v>
      </c>
    </row>
    <row r="184" spans="1:21" ht="15.75" customHeight="1" x14ac:dyDescent="0.35">
      <c r="A184" s="12">
        <v>10945</v>
      </c>
      <c r="B184" s="12">
        <v>2023</v>
      </c>
      <c r="C184" s="44" t="s">
        <v>1116</v>
      </c>
      <c r="D184" s="35" t="s">
        <v>205</v>
      </c>
      <c r="E184" s="13" t="s">
        <v>625</v>
      </c>
      <c r="F184" s="21">
        <v>1800</v>
      </c>
      <c r="G184" s="21">
        <v>1900</v>
      </c>
      <c r="H184" s="21">
        <v>2290</v>
      </c>
      <c r="I184" s="3">
        <f t="shared" si="5"/>
        <v>4824</v>
      </c>
      <c r="J184" s="2">
        <v>1800</v>
      </c>
      <c r="K184" s="3">
        <v>2.68</v>
      </c>
      <c r="L184" s="3">
        <v>1</v>
      </c>
      <c r="M184" s="3" t="s">
        <v>633</v>
      </c>
      <c r="N184" s="10" t="s">
        <v>461</v>
      </c>
      <c r="O184" s="3"/>
      <c r="P184" s="49" t="s">
        <v>819</v>
      </c>
      <c r="Q184" s="38">
        <v>202209</v>
      </c>
      <c r="R184" s="21">
        <f t="shared" si="4"/>
        <v>450</v>
      </c>
      <c r="S184" s="21">
        <f>J184/4</f>
        <v>450</v>
      </c>
      <c r="T184" s="21">
        <f>J184/4</f>
        <v>450</v>
      </c>
      <c r="U184" s="21">
        <f>J184/4</f>
        <v>450</v>
      </c>
    </row>
    <row r="185" spans="1:21" ht="15.75" customHeight="1" x14ac:dyDescent="0.35">
      <c r="A185" s="12">
        <v>10945</v>
      </c>
      <c r="B185" s="12">
        <v>2023</v>
      </c>
      <c r="C185" s="44" t="s">
        <v>1117</v>
      </c>
      <c r="D185" s="35" t="s">
        <v>230</v>
      </c>
      <c r="E185" s="13" t="s">
        <v>625</v>
      </c>
      <c r="F185" s="21">
        <v>6000</v>
      </c>
      <c r="G185" s="21">
        <v>3600</v>
      </c>
      <c r="H185" s="21">
        <v>4500</v>
      </c>
      <c r="I185" s="3">
        <f t="shared" si="5"/>
        <v>3680</v>
      </c>
      <c r="J185" s="2">
        <v>4600</v>
      </c>
      <c r="K185" s="3">
        <v>0.8</v>
      </c>
      <c r="L185" s="3">
        <v>1</v>
      </c>
      <c r="M185" s="3" t="s">
        <v>5</v>
      </c>
      <c r="N185" s="10" t="s">
        <v>462</v>
      </c>
      <c r="O185" s="3"/>
      <c r="P185" s="49" t="s">
        <v>820</v>
      </c>
      <c r="Q185" s="38">
        <v>202209</v>
      </c>
      <c r="R185" s="21">
        <f t="shared" si="4"/>
        <v>1150</v>
      </c>
      <c r="S185" s="21">
        <f>J185/4</f>
        <v>1150</v>
      </c>
      <c r="T185" s="21">
        <f>J185/4</f>
        <v>1150</v>
      </c>
      <c r="U185" s="21">
        <f>J185/4</f>
        <v>1150</v>
      </c>
    </row>
    <row r="186" spans="1:21" ht="15.75" customHeight="1" x14ac:dyDescent="0.35">
      <c r="A186" s="12">
        <v>10945</v>
      </c>
      <c r="B186" s="12">
        <v>2023</v>
      </c>
      <c r="C186" s="44" t="s">
        <v>1118</v>
      </c>
      <c r="D186" s="52" t="s">
        <v>204</v>
      </c>
      <c r="E186" s="13" t="s">
        <v>625</v>
      </c>
      <c r="F186" s="21">
        <v>780</v>
      </c>
      <c r="G186" s="21">
        <v>660</v>
      </c>
      <c r="H186" s="21">
        <v>540</v>
      </c>
      <c r="I186" s="3">
        <f t="shared" si="5"/>
        <v>9570</v>
      </c>
      <c r="J186" s="2">
        <v>600</v>
      </c>
      <c r="K186" s="3">
        <v>15.95</v>
      </c>
      <c r="L186" s="3">
        <v>1</v>
      </c>
      <c r="M186" s="3" t="s">
        <v>13</v>
      </c>
      <c r="N186" s="10" t="s">
        <v>463</v>
      </c>
      <c r="O186" s="3"/>
      <c r="P186" s="57" t="s">
        <v>821</v>
      </c>
      <c r="Q186" s="38">
        <v>202209</v>
      </c>
      <c r="R186" s="21">
        <f t="shared" si="4"/>
        <v>150</v>
      </c>
      <c r="S186" s="21">
        <f>J186/4</f>
        <v>150</v>
      </c>
      <c r="T186" s="21">
        <f>J186/4</f>
        <v>150</v>
      </c>
      <c r="U186" s="21">
        <f>J186/4</f>
        <v>150</v>
      </c>
    </row>
    <row r="187" spans="1:21" ht="15.75" customHeight="1" x14ac:dyDescent="0.35">
      <c r="A187" s="12">
        <v>10945</v>
      </c>
      <c r="B187" s="12">
        <v>2023</v>
      </c>
      <c r="C187" s="44" t="s">
        <v>1119</v>
      </c>
      <c r="D187" s="48" t="s">
        <v>85</v>
      </c>
      <c r="E187" s="13" t="s">
        <v>625</v>
      </c>
      <c r="F187" s="21">
        <v>8700</v>
      </c>
      <c r="G187" s="21">
        <v>6400</v>
      </c>
      <c r="H187" s="21">
        <v>600</v>
      </c>
      <c r="I187" s="3">
        <f t="shared" si="5"/>
        <v>3840</v>
      </c>
      <c r="J187" s="2">
        <v>4800</v>
      </c>
      <c r="K187" s="3">
        <v>0.8</v>
      </c>
      <c r="L187" s="3">
        <v>1</v>
      </c>
      <c r="M187" s="3" t="s">
        <v>5</v>
      </c>
      <c r="N187" s="10" t="s">
        <v>464</v>
      </c>
      <c r="O187" s="3"/>
      <c r="P187" s="49" t="s">
        <v>823</v>
      </c>
      <c r="Q187" s="38">
        <v>202209</v>
      </c>
      <c r="R187" s="21">
        <f t="shared" si="4"/>
        <v>1200</v>
      </c>
      <c r="S187" s="21">
        <f>J187/4</f>
        <v>1200</v>
      </c>
      <c r="T187" s="21">
        <f>J187/4</f>
        <v>1200</v>
      </c>
      <c r="U187" s="21">
        <f>J187/4</f>
        <v>1200</v>
      </c>
    </row>
    <row r="188" spans="1:21" ht="15.75" customHeight="1" x14ac:dyDescent="0.35">
      <c r="A188" s="12">
        <v>10945</v>
      </c>
      <c r="B188" s="12">
        <v>2023</v>
      </c>
      <c r="C188" s="44" t="s">
        <v>1120</v>
      </c>
      <c r="D188" s="48" t="s">
        <v>231</v>
      </c>
      <c r="E188" s="13" t="s">
        <v>625</v>
      </c>
      <c r="F188" s="21">
        <v>10</v>
      </c>
      <c r="G188" s="21">
        <v>4</v>
      </c>
      <c r="H188" s="21">
        <v>2</v>
      </c>
      <c r="I188" s="3">
        <f t="shared" si="5"/>
        <v>378</v>
      </c>
      <c r="J188" s="2">
        <v>6</v>
      </c>
      <c r="K188" s="3">
        <v>63</v>
      </c>
      <c r="L188" s="3">
        <v>1</v>
      </c>
      <c r="M188" s="3" t="s">
        <v>634</v>
      </c>
      <c r="N188" s="10" t="s">
        <v>465</v>
      </c>
      <c r="O188" s="3"/>
      <c r="P188" s="49" t="s">
        <v>824</v>
      </c>
      <c r="Q188" s="38">
        <v>202209</v>
      </c>
      <c r="R188" s="21">
        <f t="shared" si="4"/>
        <v>1.5</v>
      </c>
      <c r="S188" s="21">
        <f>J188/4</f>
        <v>1.5</v>
      </c>
      <c r="T188" s="21">
        <f>J188/4</f>
        <v>1.5</v>
      </c>
      <c r="U188" s="21">
        <f>J188/4</f>
        <v>1.5</v>
      </c>
    </row>
    <row r="189" spans="1:21" ht="15.75" customHeight="1" x14ac:dyDescent="0.35">
      <c r="A189" s="12">
        <v>10945</v>
      </c>
      <c r="B189" s="12">
        <v>2023</v>
      </c>
      <c r="C189" s="44" t="s">
        <v>1121</v>
      </c>
      <c r="D189" s="51" t="s">
        <v>233</v>
      </c>
      <c r="E189" s="13" t="s">
        <v>625</v>
      </c>
      <c r="F189" s="21">
        <v>900</v>
      </c>
      <c r="G189" s="21">
        <v>460</v>
      </c>
      <c r="H189" s="21">
        <v>430</v>
      </c>
      <c r="I189" s="3">
        <f t="shared" si="5"/>
        <v>3000</v>
      </c>
      <c r="J189" s="2">
        <v>600</v>
      </c>
      <c r="K189" s="3">
        <v>5</v>
      </c>
      <c r="L189" s="3">
        <v>1</v>
      </c>
      <c r="M189" s="3" t="s">
        <v>634</v>
      </c>
      <c r="N189" s="10" t="s">
        <v>466</v>
      </c>
      <c r="O189" s="3"/>
      <c r="P189" s="49" t="s">
        <v>825</v>
      </c>
      <c r="Q189" s="38">
        <v>202209</v>
      </c>
      <c r="R189" s="21">
        <f t="shared" si="4"/>
        <v>150</v>
      </c>
      <c r="S189" s="21">
        <f>J189/4</f>
        <v>150</v>
      </c>
      <c r="T189" s="21">
        <f>J189/4</f>
        <v>150</v>
      </c>
      <c r="U189" s="21">
        <f>J189/4</f>
        <v>150</v>
      </c>
    </row>
    <row r="190" spans="1:21" ht="15.75" customHeight="1" x14ac:dyDescent="0.35">
      <c r="A190" s="12">
        <v>10945</v>
      </c>
      <c r="B190" s="12">
        <v>2023</v>
      </c>
      <c r="C190" s="44" t="s">
        <v>1122</v>
      </c>
      <c r="D190" s="48" t="s">
        <v>1310</v>
      </c>
      <c r="E190" s="13" t="s">
        <v>631</v>
      </c>
      <c r="F190" s="21"/>
      <c r="G190" s="21"/>
      <c r="H190" s="21"/>
      <c r="I190" s="3">
        <f t="shared" si="5"/>
        <v>1017500</v>
      </c>
      <c r="J190" s="2">
        <v>74000</v>
      </c>
      <c r="K190" s="3">
        <v>13.75</v>
      </c>
      <c r="L190" s="3">
        <v>1</v>
      </c>
      <c r="M190" s="3" t="s">
        <v>12</v>
      </c>
      <c r="N190" s="10"/>
      <c r="O190" s="3"/>
      <c r="P190" s="49"/>
      <c r="Q190" s="38"/>
      <c r="R190" s="21">
        <f t="shared" si="4"/>
        <v>18500</v>
      </c>
      <c r="S190" s="21">
        <f>J190/4</f>
        <v>18500</v>
      </c>
      <c r="T190" s="21">
        <f>J190/4</f>
        <v>18500</v>
      </c>
      <c r="U190" s="21">
        <f>J190/4</f>
        <v>18500</v>
      </c>
    </row>
    <row r="191" spans="1:21" ht="15.75" customHeight="1" x14ac:dyDescent="0.35">
      <c r="A191" s="12">
        <v>10945</v>
      </c>
      <c r="B191" s="12">
        <v>2023</v>
      </c>
      <c r="C191" s="44" t="s">
        <v>1123</v>
      </c>
      <c r="D191" s="48" t="s">
        <v>86</v>
      </c>
      <c r="E191" s="13" t="s">
        <v>625</v>
      </c>
      <c r="F191" s="21">
        <v>80</v>
      </c>
      <c r="G191" s="21">
        <v>240</v>
      </c>
      <c r="H191" s="21">
        <v>100</v>
      </c>
      <c r="I191" s="3">
        <f t="shared" si="5"/>
        <v>1200</v>
      </c>
      <c r="J191" s="2">
        <v>200</v>
      </c>
      <c r="K191" s="3">
        <v>6</v>
      </c>
      <c r="L191" s="3">
        <v>1</v>
      </c>
      <c r="M191" s="3" t="s">
        <v>633</v>
      </c>
      <c r="N191" s="10" t="s">
        <v>467</v>
      </c>
      <c r="O191" s="3"/>
      <c r="P191" s="49" t="s">
        <v>827</v>
      </c>
      <c r="Q191" s="38">
        <v>202209</v>
      </c>
      <c r="R191" s="21">
        <f t="shared" si="4"/>
        <v>50</v>
      </c>
      <c r="S191" s="21">
        <f>J191/4</f>
        <v>50</v>
      </c>
      <c r="T191" s="21">
        <f>J191/4</f>
        <v>50</v>
      </c>
      <c r="U191" s="21">
        <f>J191/4</f>
        <v>50</v>
      </c>
    </row>
    <row r="192" spans="1:21" ht="15.75" customHeight="1" x14ac:dyDescent="0.35">
      <c r="A192" s="12">
        <v>10945</v>
      </c>
      <c r="B192" s="12">
        <v>2023</v>
      </c>
      <c r="C192" s="44" t="s">
        <v>1124</v>
      </c>
      <c r="D192" s="48" t="s">
        <v>267</v>
      </c>
      <c r="E192" s="13" t="s">
        <v>625</v>
      </c>
      <c r="F192" s="21">
        <v>420</v>
      </c>
      <c r="G192" s="21">
        <v>480</v>
      </c>
      <c r="H192" s="21">
        <v>430</v>
      </c>
      <c r="I192" s="3">
        <f t="shared" si="5"/>
        <v>6996</v>
      </c>
      <c r="J192" s="2">
        <v>600</v>
      </c>
      <c r="K192" s="3">
        <v>11.66</v>
      </c>
      <c r="L192" s="3">
        <v>1</v>
      </c>
      <c r="M192" s="3" t="s">
        <v>5</v>
      </c>
      <c r="N192" s="10" t="s">
        <v>468</v>
      </c>
      <c r="O192" s="3"/>
      <c r="P192" s="49" t="s">
        <v>826</v>
      </c>
      <c r="Q192" s="38">
        <v>202209</v>
      </c>
      <c r="R192" s="21">
        <f t="shared" si="4"/>
        <v>150</v>
      </c>
      <c r="S192" s="21">
        <f>J192/4</f>
        <v>150</v>
      </c>
      <c r="T192" s="21">
        <f>J192/4</f>
        <v>150</v>
      </c>
      <c r="U192" s="21">
        <f>J192/4</f>
        <v>150</v>
      </c>
    </row>
    <row r="193" spans="1:21" ht="15.75" customHeight="1" x14ac:dyDescent="0.35">
      <c r="A193" s="12">
        <v>10945</v>
      </c>
      <c r="B193" s="12">
        <v>2023</v>
      </c>
      <c r="C193" s="44" t="s">
        <v>1125</v>
      </c>
      <c r="D193" s="48" t="s">
        <v>608</v>
      </c>
      <c r="E193" s="13" t="s">
        <v>625</v>
      </c>
      <c r="F193" s="21">
        <v>0</v>
      </c>
      <c r="G193" s="21">
        <v>6</v>
      </c>
      <c r="H193" s="21">
        <v>11</v>
      </c>
      <c r="I193" s="3">
        <f t="shared" si="5"/>
        <v>540</v>
      </c>
      <c r="J193" s="2">
        <v>12</v>
      </c>
      <c r="K193" s="3">
        <v>45</v>
      </c>
      <c r="L193" s="3">
        <v>1</v>
      </c>
      <c r="M193" s="3" t="s">
        <v>634</v>
      </c>
      <c r="N193" s="14" t="s">
        <v>614</v>
      </c>
      <c r="O193" s="3"/>
      <c r="P193" s="49" t="s">
        <v>828</v>
      </c>
      <c r="Q193" s="38">
        <v>202209</v>
      </c>
      <c r="R193" s="21">
        <f t="shared" si="4"/>
        <v>3</v>
      </c>
      <c r="S193" s="21">
        <f>J193/4</f>
        <v>3</v>
      </c>
      <c r="T193" s="21">
        <f>J193/4</f>
        <v>3</v>
      </c>
      <c r="U193" s="21">
        <f>J193/4</f>
        <v>3</v>
      </c>
    </row>
    <row r="194" spans="1:21" ht="15.75" customHeight="1" x14ac:dyDescent="0.35">
      <c r="A194" s="12">
        <v>10945</v>
      </c>
      <c r="B194" s="12">
        <v>2023</v>
      </c>
      <c r="C194" s="44" t="s">
        <v>1126</v>
      </c>
      <c r="D194" s="52" t="s">
        <v>87</v>
      </c>
      <c r="E194" s="13" t="s">
        <v>625</v>
      </c>
      <c r="F194" s="21">
        <v>700</v>
      </c>
      <c r="G194" s="21">
        <v>520</v>
      </c>
      <c r="H194" s="21">
        <v>660</v>
      </c>
      <c r="I194" s="3">
        <f t="shared" si="5"/>
        <v>4800</v>
      </c>
      <c r="J194" s="2">
        <v>400</v>
      </c>
      <c r="K194" s="3">
        <v>12</v>
      </c>
      <c r="L194" s="3">
        <v>1</v>
      </c>
      <c r="M194" s="3" t="s">
        <v>634</v>
      </c>
      <c r="N194" s="10" t="s">
        <v>469</v>
      </c>
      <c r="O194" s="3"/>
      <c r="P194" s="49" t="s">
        <v>829</v>
      </c>
      <c r="Q194" s="38">
        <v>202209</v>
      </c>
      <c r="R194" s="21">
        <f t="shared" ref="R194:R257" si="6">J194/4</f>
        <v>100</v>
      </c>
      <c r="S194" s="21">
        <f>J194/4</f>
        <v>100</v>
      </c>
      <c r="T194" s="21">
        <f>J194/4</f>
        <v>100</v>
      </c>
      <c r="U194" s="21">
        <f>J194/4</f>
        <v>100</v>
      </c>
    </row>
    <row r="195" spans="1:21" ht="15.75" customHeight="1" x14ac:dyDescent="0.35">
      <c r="A195" s="12">
        <v>10945</v>
      </c>
      <c r="B195" s="12">
        <v>2023</v>
      </c>
      <c r="C195" s="44" t="s">
        <v>1127</v>
      </c>
      <c r="D195" s="48" t="s">
        <v>88</v>
      </c>
      <c r="E195" s="13" t="s">
        <v>625</v>
      </c>
      <c r="F195" s="21">
        <v>91200</v>
      </c>
      <c r="G195" s="21">
        <v>78000</v>
      </c>
      <c r="H195" s="21">
        <v>71000</v>
      </c>
      <c r="I195" s="3">
        <f t="shared" si="5"/>
        <v>15200</v>
      </c>
      <c r="J195" s="2">
        <v>76000</v>
      </c>
      <c r="K195" s="3">
        <v>0.2</v>
      </c>
      <c r="L195" s="3">
        <v>1</v>
      </c>
      <c r="M195" s="3" t="s">
        <v>5</v>
      </c>
      <c r="N195" s="10" t="s">
        <v>470</v>
      </c>
      <c r="O195" s="3"/>
      <c r="P195" s="49" t="s">
        <v>830</v>
      </c>
      <c r="Q195" s="38">
        <v>202209</v>
      </c>
      <c r="R195" s="21">
        <f t="shared" si="6"/>
        <v>19000</v>
      </c>
      <c r="S195" s="21">
        <f>J195/4</f>
        <v>19000</v>
      </c>
      <c r="T195" s="21">
        <f>J195/4</f>
        <v>19000</v>
      </c>
      <c r="U195" s="21">
        <f>J195/4</f>
        <v>19000</v>
      </c>
    </row>
    <row r="196" spans="1:21" ht="15.75" customHeight="1" x14ac:dyDescent="0.35">
      <c r="A196" s="12">
        <v>10945</v>
      </c>
      <c r="B196" s="12">
        <v>2023</v>
      </c>
      <c r="C196" s="44" t="s">
        <v>1128</v>
      </c>
      <c r="D196" s="35" t="s">
        <v>236</v>
      </c>
      <c r="E196" s="13" t="s">
        <v>625</v>
      </c>
      <c r="F196" s="21">
        <v>7</v>
      </c>
      <c r="G196" s="21">
        <v>12</v>
      </c>
      <c r="H196" s="21">
        <v>6</v>
      </c>
      <c r="I196" s="3">
        <f t="shared" ref="I196:I259" si="7">J196*K196</f>
        <v>1980</v>
      </c>
      <c r="J196" s="2">
        <v>12</v>
      </c>
      <c r="K196" s="3">
        <v>165</v>
      </c>
      <c r="L196" s="3">
        <v>1</v>
      </c>
      <c r="M196" s="3" t="s">
        <v>633</v>
      </c>
      <c r="N196" s="10" t="s">
        <v>471</v>
      </c>
      <c r="O196" s="3"/>
      <c r="P196" s="49" t="s">
        <v>831</v>
      </c>
      <c r="Q196" s="38">
        <v>202209</v>
      </c>
      <c r="R196" s="21">
        <f t="shared" si="6"/>
        <v>3</v>
      </c>
      <c r="S196" s="21">
        <f>J196/4</f>
        <v>3</v>
      </c>
      <c r="T196" s="21">
        <f>J196/4</f>
        <v>3</v>
      </c>
      <c r="U196" s="21">
        <f>J196/4</f>
        <v>3</v>
      </c>
    </row>
    <row r="197" spans="1:21" ht="15.75" customHeight="1" x14ac:dyDescent="0.35">
      <c r="A197" s="12">
        <v>10945</v>
      </c>
      <c r="B197" s="12">
        <v>2023</v>
      </c>
      <c r="C197" s="44" t="s">
        <v>1129</v>
      </c>
      <c r="D197" s="35" t="s">
        <v>234</v>
      </c>
      <c r="E197" s="13" t="s">
        <v>625</v>
      </c>
      <c r="F197" s="21">
        <v>240</v>
      </c>
      <c r="G197" s="21">
        <v>72</v>
      </c>
      <c r="H197" s="21">
        <v>12</v>
      </c>
      <c r="I197" s="3">
        <f t="shared" si="7"/>
        <v>9255.5</v>
      </c>
      <c r="J197" s="2">
        <v>100</v>
      </c>
      <c r="K197" s="3">
        <v>92.555000000000007</v>
      </c>
      <c r="L197" s="3">
        <v>1</v>
      </c>
      <c r="M197" s="3" t="s">
        <v>633</v>
      </c>
      <c r="N197" s="10" t="s">
        <v>472</v>
      </c>
      <c r="O197" s="3"/>
      <c r="P197" s="3"/>
      <c r="Q197" s="38">
        <v>202209</v>
      </c>
      <c r="R197" s="21">
        <f t="shared" si="6"/>
        <v>25</v>
      </c>
      <c r="S197" s="21">
        <f>J197/4</f>
        <v>25</v>
      </c>
      <c r="T197" s="21">
        <f>J197/4</f>
        <v>25</v>
      </c>
      <c r="U197" s="21">
        <f>J197/4</f>
        <v>25</v>
      </c>
    </row>
    <row r="198" spans="1:21" ht="15.75" customHeight="1" x14ac:dyDescent="0.35">
      <c r="A198" s="12">
        <v>10945</v>
      </c>
      <c r="B198" s="12">
        <v>2023</v>
      </c>
      <c r="C198" s="44" t="s">
        <v>1130</v>
      </c>
      <c r="D198" s="35" t="s">
        <v>277</v>
      </c>
      <c r="E198" s="13" t="s">
        <v>625</v>
      </c>
      <c r="F198" s="21">
        <v>46</v>
      </c>
      <c r="G198" s="21">
        <v>600</v>
      </c>
      <c r="H198" s="21">
        <v>48</v>
      </c>
      <c r="I198" s="3">
        <f t="shared" si="7"/>
        <v>9828</v>
      </c>
      <c r="J198" s="2">
        <v>240</v>
      </c>
      <c r="K198" s="3">
        <v>40.950000000000003</v>
      </c>
      <c r="L198" s="3">
        <v>1</v>
      </c>
      <c r="M198" s="3" t="s">
        <v>633</v>
      </c>
      <c r="N198" s="10" t="s">
        <v>473</v>
      </c>
      <c r="O198" s="3"/>
      <c r="P198" s="49" t="s">
        <v>833</v>
      </c>
      <c r="Q198" s="38">
        <v>202209</v>
      </c>
      <c r="R198" s="21">
        <f t="shared" si="6"/>
        <v>60</v>
      </c>
      <c r="S198" s="21">
        <f>J198/4</f>
        <v>60</v>
      </c>
      <c r="T198" s="21">
        <f>J198/4</f>
        <v>60</v>
      </c>
      <c r="U198" s="21">
        <f>J198/4</f>
        <v>60</v>
      </c>
    </row>
    <row r="199" spans="1:21" ht="15.75" customHeight="1" x14ac:dyDescent="0.35">
      <c r="A199" s="12">
        <v>10945</v>
      </c>
      <c r="B199" s="12">
        <v>2023</v>
      </c>
      <c r="C199" s="44" t="s">
        <v>1131</v>
      </c>
      <c r="D199" s="48" t="s">
        <v>268</v>
      </c>
      <c r="E199" s="13" t="s">
        <v>625</v>
      </c>
      <c r="F199" s="21">
        <v>840</v>
      </c>
      <c r="G199" s="21">
        <v>360</v>
      </c>
      <c r="H199" s="21">
        <v>360</v>
      </c>
      <c r="I199" s="3">
        <f t="shared" si="7"/>
        <v>1196</v>
      </c>
      <c r="J199" s="2">
        <v>460</v>
      </c>
      <c r="K199" s="3">
        <v>2.6</v>
      </c>
      <c r="L199" s="3">
        <v>1</v>
      </c>
      <c r="M199" s="3" t="s">
        <v>5</v>
      </c>
      <c r="N199" s="10" t="s">
        <v>474</v>
      </c>
      <c r="O199" s="3"/>
      <c r="P199" s="49" t="s">
        <v>832</v>
      </c>
      <c r="Q199" s="38">
        <v>202209</v>
      </c>
      <c r="R199" s="21">
        <f t="shared" si="6"/>
        <v>115</v>
      </c>
      <c r="S199" s="21">
        <f>J199/4</f>
        <v>115</v>
      </c>
      <c r="T199" s="21">
        <f>J199/4</f>
        <v>115</v>
      </c>
      <c r="U199" s="21">
        <f>J199/4</f>
        <v>115</v>
      </c>
    </row>
    <row r="200" spans="1:21" ht="15.75" customHeight="1" x14ac:dyDescent="0.35">
      <c r="A200" s="12">
        <v>10945</v>
      </c>
      <c r="B200" s="12">
        <v>2023</v>
      </c>
      <c r="C200" s="44" t="s">
        <v>1132</v>
      </c>
      <c r="D200" s="52" t="s">
        <v>89</v>
      </c>
      <c r="E200" s="13" t="s">
        <v>625</v>
      </c>
      <c r="F200" s="21">
        <v>6360</v>
      </c>
      <c r="G200" s="21">
        <v>4000</v>
      </c>
      <c r="H200" s="21">
        <v>7200</v>
      </c>
      <c r="I200" s="3">
        <f t="shared" si="7"/>
        <v>3760</v>
      </c>
      <c r="J200" s="2">
        <v>4000</v>
      </c>
      <c r="K200" s="3">
        <v>0.94</v>
      </c>
      <c r="L200" s="3">
        <v>1</v>
      </c>
      <c r="M200" s="3" t="s">
        <v>5</v>
      </c>
      <c r="N200" s="10" t="s">
        <v>475</v>
      </c>
      <c r="O200" s="3"/>
      <c r="P200" s="49" t="s">
        <v>834</v>
      </c>
      <c r="Q200" s="38">
        <v>202209</v>
      </c>
      <c r="R200" s="21">
        <f t="shared" si="6"/>
        <v>1000</v>
      </c>
      <c r="S200" s="21">
        <f>J200/4</f>
        <v>1000</v>
      </c>
      <c r="T200" s="21">
        <f>J200/4</f>
        <v>1000</v>
      </c>
      <c r="U200" s="21">
        <f>J200/4</f>
        <v>1000</v>
      </c>
    </row>
    <row r="201" spans="1:21" ht="15.75" customHeight="1" x14ac:dyDescent="0.35">
      <c r="A201" s="12">
        <v>10945</v>
      </c>
      <c r="B201" s="12">
        <v>2023</v>
      </c>
      <c r="C201" s="44" t="s">
        <v>1133</v>
      </c>
      <c r="D201" s="35" t="s">
        <v>1287</v>
      </c>
      <c r="E201" s="13" t="s">
        <v>625</v>
      </c>
      <c r="F201" s="21"/>
      <c r="G201" s="21"/>
      <c r="H201" s="21">
        <v>3100</v>
      </c>
      <c r="I201" s="3">
        <f t="shared" si="7"/>
        <v>11500</v>
      </c>
      <c r="J201" s="2">
        <v>1000</v>
      </c>
      <c r="K201" s="3">
        <v>11.5</v>
      </c>
      <c r="L201" s="3">
        <v>1</v>
      </c>
      <c r="M201" s="3" t="s">
        <v>636</v>
      </c>
      <c r="N201" s="10" t="s">
        <v>478</v>
      </c>
      <c r="O201" s="3"/>
      <c r="P201" s="3"/>
      <c r="Q201" s="38">
        <v>202209</v>
      </c>
      <c r="R201" s="21">
        <f t="shared" si="6"/>
        <v>250</v>
      </c>
      <c r="S201" s="21">
        <f>J201/4</f>
        <v>250</v>
      </c>
      <c r="T201" s="21">
        <f>J201/4</f>
        <v>250</v>
      </c>
      <c r="U201" s="21">
        <f>J201/4</f>
        <v>250</v>
      </c>
    </row>
    <row r="202" spans="1:21" ht="15.75" customHeight="1" x14ac:dyDescent="0.35">
      <c r="A202" s="12">
        <v>10945</v>
      </c>
      <c r="B202" s="12">
        <v>2023</v>
      </c>
      <c r="C202" s="44" t="s">
        <v>1134</v>
      </c>
      <c r="D202" s="35" t="s">
        <v>269</v>
      </c>
      <c r="E202" s="13" t="s">
        <v>625</v>
      </c>
      <c r="F202" s="21">
        <v>12500</v>
      </c>
      <c r="G202" s="21">
        <v>10030</v>
      </c>
      <c r="H202" s="21">
        <v>10060</v>
      </c>
      <c r="I202" s="3">
        <f t="shared" si="7"/>
        <v>180000</v>
      </c>
      <c r="J202" s="2">
        <v>12000</v>
      </c>
      <c r="K202" s="3">
        <v>15</v>
      </c>
      <c r="L202" s="3">
        <v>1</v>
      </c>
      <c r="M202" s="3" t="s">
        <v>636</v>
      </c>
      <c r="N202" s="10" t="s">
        <v>478</v>
      </c>
      <c r="O202" s="3"/>
      <c r="P202" s="3"/>
      <c r="Q202" s="38">
        <v>202209</v>
      </c>
      <c r="R202" s="21">
        <f t="shared" si="6"/>
        <v>3000</v>
      </c>
      <c r="S202" s="21">
        <f>J202/4</f>
        <v>3000</v>
      </c>
      <c r="T202" s="21">
        <f>J202/4</f>
        <v>3000</v>
      </c>
      <c r="U202" s="21">
        <f>J202/4</f>
        <v>3000</v>
      </c>
    </row>
    <row r="203" spans="1:21" ht="15.75" customHeight="1" x14ac:dyDescent="0.35">
      <c r="A203" s="12">
        <v>10945</v>
      </c>
      <c r="B203" s="12">
        <v>2023</v>
      </c>
      <c r="C203" s="44" t="s">
        <v>1135</v>
      </c>
      <c r="D203" s="48" t="s">
        <v>270</v>
      </c>
      <c r="E203" s="13" t="s">
        <v>625</v>
      </c>
      <c r="F203" s="21">
        <v>4500</v>
      </c>
      <c r="G203" s="21">
        <v>5570</v>
      </c>
      <c r="H203" s="21">
        <v>5130</v>
      </c>
      <c r="I203" s="3">
        <f t="shared" si="7"/>
        <v>148800</v>
      </c>
      <c r="J203" s="2">
        <v>4800</v>
      </c>
      <c r="K203" s="3">
        <v>31</v>
      </c>
      <c r="L203" s="3">
        <v>1</v>
      </c>
      <c r="M203" s="3" t="s">
        <v>636</v>
      </c>
      <c r="N203" s="10" t="s">
        <v>476</v>
      </c>
      <c r="O203" s="3"/>
      <c r="P203" s="3"/>
      <c r="Q203" s="38">
        <v>202209</v>
      </c>
      <c r="R203" s="21">
        <f t="shared" si="6"/>
        <v>1200</v>
      </c>
      <c r="S203" s="21">
        <f>J203/4</f>
        <v>1200</v>
      </c>
      <c r="T203" s="21">
        <f>J203/4</f>
        <v>1200</v>
      </c>
      <c r="U203" s="21">
        <f>J203/4</f>
        <v>1200</v>
      </c>
    </row>
    <row r="204" spans="1:21" ht="15.75" customHeight="1" x14ac:dyDescent="0.35">
      <c r="A204" s="12">
        <v>10945</v>
      </c>
      <c r="B204" s="12">
        <v>2023</v>
      </c>
      <c r="C204" s="44" t="s">
        <v>1136</v>
      </c>
      <c r="D204" s="35" t="s">
        <v>90</v>
      </c>
      <c r="E204" s="13" t="s">
        <v>625</v>
      </c>
      <c r="F204" s="21">
        <v>830</v>
      </c>
      <c r="G204" s="21">
        <v>950</v>
      </c>
      <c r="H204" s="21">
        <v>1400</v>
      </c>
      <c r="I204" s="3">
        <f t="shared" si="7"/>
        <v>31000</v>
      </c>
      <c r="J204" s="2">
        <v>1000</v>
      </c>
      <c r="K204" s="3">
        <v>31</v>
      </c>
      <c r="L204" s="3">
        <v>1</v>
      </c>
      <c r="M204" s="3" t="s">
        <v>636</v>
      </c>
      <c r="N204" s="10" t="s">
        <v>477</v>
      </c>
      <c r="O204" s="3"/>
      <c r="P204" s="3"/>
      <c r="Q204" s="38">
        <v>202209</v>
      </c>
      <c r="R204" s="21">
        <f t="shared" si="6"/>
        <v>250</v>
      </c>
      <c r="S204" s="21">
        <f>J204/4</f>
        <v>250</v>
      </c>
      <c r="T204" s="21">
        <f>J204/4</f>
        <v>250</v>
      </c>
      <c r="U204" s="21">
        <f>J204/4</f>
        <v>250</v>
      </c>
    </row>
    <row r="205" spans="1:21" ht="15.75" customHeight="1" x14ac:dyDescent="0.35">
      <c r="A205" s="12">
        <v>10945</v>
      </c>
      <c r="B205" s="12">
        <v>2023</v>
      </c>
      <c r="C205" s="44" t="s">
        <v>1137</v>
      </c>
      <c r="D205" s="35" t="s">
        <v>228</v>
      </c>
      <c r="E205" s="13" t="s">
        <v>625</v>
      </c>
      <c r="F205" s="21">
        <v>18</v>
      </c>
      <c r="G205" s="21">
        <v>9</v>
      </c>
      <c r="H205" s="21">
        <v>5</v>
      </c>
      <c r="I205" s="3">
        <f t="shared" si="7"/>
        <v>14637.6</v>
      </c>
      <c r="J205" s="2">
        <v>8</v>
      </c>
      <c r="K205" s="3">
        <v>1829.7</v>
      </c>
      <c r="L205" s="3">
        <v>1</v>
      </c>
      <c r="M205" s="3" t="s">
        <v>645</v>
      </c>
      <c r="N205" s="10" t="s">
        <v>479</v>
      </c>
      <c r="O205" s="3"/>
      <c r="P205" s="3"/>
      <c r="Q205" s="38">
        <v>202209</v>
      </c>
      <c r="R205" s="21">
        <f t="shared" si="6"/>
        <v>2</v>
      </c>
      <c r="S205" s="21">
        <f>J205/4</f>
        <v>2</v>
      </c>
      <c r="T205" s="21">
        <f>J205/4</f>
        <v>2</v>
      </c>
      <c r="U205" s="21">
        <f>J205/4</f>
        <v>2</v>
      </c>
    </row>
    <row r="206" spans="1:21" ht="15.75" customHeight="1" x14ac:dyDescent="0.35">
      <c r="A206" s="12">
        <v>10945</v>
      </c>
      <c r="B206" s="12">
        <v>2023</v>
      </c>
      <c r="C206" s="44" t="s">
        <v>1138</v>
      </c>
      <c r="D206" s="52" t="s">
        <v>235</v>
      </c>
      <c r="E206" s="13" t="s">
        <v>625</v>
      </c>
      <c r="F206" s="21">
        <v>2400</v>
      </c>
      <c r="G206" s="21">
        <v>2400</v>
      </c>
      <c r="H206" s="21">
        <v>2500</v>
      </c>
      <c r="I206" s="3">
        <f t="shared" si="7"/>
        <v>1287</v>
      </c>
      <c r="J206" s="2">
        <v>2200</v>
      </c>
      <c r="K206" s="3">
        <v>0.58499999999999996</v>
      </c>
      <c r="L206" s="3">
        <v>1</v>
      </c>
      <c r="M206" s="3" t="s">
        <v>5</v>
      </c>
      <c r="N206" s="10" t="s">
        <v>480</v>
      </c>
      <c r="O206" s="3"/>
      <c r="P206" s="49" t="s">
        <v>835</v>
      </c>
      <c r="Q206" s="38">
        <v>202209</v>
      </c>
      <c r="R206" s="21">
        <f t="shared" si="6"/>
        <v>550</v>
      </c>
      <c r="S206" s="21">
        <f>J206/4</f>
        <v>550</v>
      </c>
      <c r="T206" s="21">
        <f>J206/4</f>
        <v>550</v>
      </c>
      <c r="U206" s="21">
        <f>J206/4</f>
        <v>550</v>
      </c>
    </row>
    <row r="207" spans="1:21" ht="15.75" customHeight="1" x14ac:dyDescent="0.35">
      <c r="A207" s="12">
        <v>10945</v>
      </c>
      <c r="B207" s="12">
        <v>2023</v>
      </c>
      <c r="C207" s="44" t="s">
        <v>1139</v>
      </c>
      <c r="D207" s="35" t="s">
        <v>1288</v>
      </c>
      <c r="E207" s="13" t="s">
        <v>625</v>
      </c>
      <c r="F207" s="21">
        <v>260</v>
      </c>
      <c r="G207" s="21">
        <v>140</v>
      </c>
      <c r="H207" s="21">
        <v>200</v>
      </c>
      <c r="I207" s="3">
        <f t="shared" si="7"/>
        <v>7000</v>
      </c>
      <c r="J207" s="2">
        <v>200</v>
      </c>
      <c r="K207" s="3">
        <v>35</v>
      </c>
      <c r="L207" s="3">
        <v>1</v>
      </c>
      <c r="M207" s="3" t="s">
        <v>634</v>
      </c>
      <c r="N207" s="10" t="s">
        <v>481</v>
      </c>
      <c r="O207" s="3"/>
      <c r="P207" s="3"/>
      <c r="Q207" s="38">
        <v>202209</v>
      </c>
      <c r="R207" s="21">
        <f t="shared" si="6"/>
        <v>50</v>
      </c>
      <c r="S207" s="21">
        <f>J207/4</f>
        <v>50</v>
      </c>
      <c r="T207" s="21">
        <f>J207/4</f>
        <v>50</v>
      </c>
      <c r="U207" s="21">
        <f>J207/4</f>
        <v>50</v>
      </c>
    </row>
    <row r="208" spans="1:21" ht="15.75" customHeight="1" x14ac:dyDescent="0.35">
      <c r="A208" s="12">
        <v>10945</v>
      </c>
      <c r="B208" s="12">
        <v>2023</v>
      </c>
      <c r="C208" s="44" t="s">
        <v>1140</v>
      </c>
      <c r="D208" s="35" t="s">
        <v>271</v>
      </c>
      <c r="E208" s="13" t="s">
        <v>625</v>
      </c>
      <c r="F208" s="21">
        <v>112200</v>
      </c>
      <c r="G208" s="21">
        <v>106000</v>
      </c>
      <c r="H208" s="21">
        <v>94000</v>
      </c>
      <c r="I208" s="3">
        <f t="shared" si="7"/>
        <v>61200</v>
      </c>
      <c r="J208" s="2">
        <v>102000</v>
      </c>
      <c r="K208" s="3">
        <v>0.6</v>
      </c>
      <c r="L208" s="3">
        <v>1</v>
      </c>
      <c r="M208" s="3" t="s">
        <v>12</v>
      </c>
      <c r="N208" s="10" t="s">
        <v>482</v>
      </c>
      <c r="O208" s="3"/>
      <c r="P208" s="49" t="s">
        <v>836</v>
      </c>
      <c r="Q208" s="38">
        <v>202209</v>
      </c>
      <c r="R208" s="21">
        <f t="shared" si="6"/>
        <v>25500</v>
      </c>
      <c r="S208" s="21">
        <f>J208/4</f>
        <v>25500</v>
      </c>
      <c r="T208" s="21">
        <f>J208/4</f>
        <v>25500</v>
      </c>
      <c r="U208" s="21">
        <f>J208/4</f>
        <v>25500</v>
      </c>
    </row>
    <row r="209" spans="1:21" ht="15.75" customHeight="1" x14ac:dyDescent="0.35">
      <c r="A209" s="12">
        <v>10945</v>
      </c>
      <c r="B209" s="12">
        <v>2023</v>
      </c>
      <c r="C209" s="44" t="s">
        <v>1141</v>
      </c>
      <c r="D209" s="46" t="s">
        <v>91</v>
      </c>
      <c r="E209" s="13" t="s">
        <v>625</v>
      </c>
      <c r="F209" s="21">
        <v>924</v>
      </c>
      <c r="G209" s="21">
        <v>1430</v>
      </c>
      <c r="H209" s="21">
        <v>1690</v>
      </c>
      <c r="I209" s="3">
        <f t="shared" si="7"/>
        <v>14640</v>
      </c>
      <c r="J209" s="2">
        <v>1200</v>
      </c>
      <c r="K209" s="3">
        <v>12.2</v>
      </c>
      <c r="L209" s="3">
        <v>1</v>
      </c>
      <c r="M209" s="3" t="s">
        <v>633</v>
      </c>
      <c r="N209" s="10" t="s">
        <v>483</v>
      </c>
      <c r="O209" s="3"/>
      <c r="P209" s="49" t="s">
        <v>837</v>
      </c>
      <c r="Q209" s="38">
        <v>202209</v>
      </c>
      <c r="R209" s="21">
        <f t="shared" si="6"/>
        <v>300</v>
      </c>
      <c r="S209" s="21">
        <f>J209/4</f>
        <v>300</v>
      </c>
      <c r="T209" s="21">
        <f>J209/4</f>
        <v>300</v>
      </c>
      <c r="U209" s="21">
        <f>J209/4</f>
        <v>300</v>
      </c>
    </row>
    <row r="210" spans="1:21" ht="15.75" customHeight="1" x14ac:dyDescent="0.35">
      <c r="A210" s="12">
        <v>10945</v>
      </c>
      <c r="B210" s="12">
        <v>2023</v>
      </c>
      <c r="C210" s="44" t="s">
        <v>1142</v>
      </c>
      <c r="D210" s="35" t="s">
        <v>646</v>
      </c>
      <c r="E210" s="13" t="s">
        <v>625</v>
      </c>
      <c r="F210" s="21">
        <v>6</v>
      </c>
      <c r="G210" s="21">
        <v>8</v>
      </c>
      <c r="H210" s="21">
        <v>4</v>
      </c>
      <c r="I210" s="3">
        <f t="shared" si="7"/>
        <v>400</v>
      </c>
      <c r="J210" s="2">
        <v>4</v>
      </c>
      <c r="K210" s="3">
        <v>100</v>
      </c>
      <c r="L210" s="3">
        <v>1</v>
      </c>
      <c r="M210" s="3" t="s">
        <v>223</v>
      </c>
      <c r="N210" s="10"/>
      <c r="O210" s="62">
        <v>902866</v>
      </c>
      <c r="P210" s="3"/>
      <c r="Q210" s="38">
        <v>202209</v>
      </c>
      <c r="R210" s="21">
        <f t="shared" si="6"/>
        <v>1</v>
      </c>
      <c r="S210" s="21">
        <f>J210/4</f>
        <v>1</v>
      </c>
      <c r="T210" s="21">
        <f>J210/4</f>
        <v>1</v>
      </c>
      <c r="U210" s="21">
        <f>J210/4</f>
        <v>1</v>
      </c>
    </row>
    <row r="211" spans="1:21" ht="15.75" customHeight="1" x14ac:dyDescent="0.35">
      <c r="A211" s="12">
        <v>10945</v>
      </c>
      <c r="B211" s="12">
        <v>2023</v>
      </c>
      <c r="C211" s="44" t="s">
        <v>1143</v>
      </c>
      <c r="D211" s="48" t="s">
        <v>92</v>
      </c>
      <c r="E211" s="13" t="s">
        <v>625</v>
      </c>
      <c r="F211" s="21">
        <v>29300</v>
      </c>
      <c r="G211" s="21">
        <v>22680</v>
      </c>
      <c r="H211" s="21">
        <v>21800</v>
      </c>
      <c r="I211" s="3">
        <f t="shared" si="7"/>
        <v>13120</v>
      </c>
      <c r="J211" s="2">
        <v>16000</v>
      </c>
      <c r="K211" s="3">
        <v>0.82</v>
      </c>
      <c r="L211" s="3">
        <v>1</v>
      </c>
      <c r="M211" s="3" t="s">
        <v>632</v>
      </c>
      <c r="N211" s="10" t="s">
        <v>485</v>
      </c>
      <c r="O211" s="3"/>
      <c r="P211" s="49" t="s">
        <v>838</v>
      </c>
      <c r="Q211" s="38">
        <v>202209</v>
      </c>
      <c r="R211" s="21">
        <f t="shared" si="6"/>
        <v>4000</v>
      </c>
      <c r="S211" s="21">
        <f>J211/4</f>
        <v>4000</v>
      </c>
      <c r="T211" s="21">
        <f>J211/4</f>
        <v>4000</v>
      </c>
      <c r="U211" s="21">
        <f>J211/4</f>
        <v>4000</v>
      </c>
    </row>
    <row r="212" spans="1:21" ht="15.75" customHeight="1" x14ac:dyDescent="0.35">
      <c r="A212" s="12">
        <v>10945</v>
      </c>
      <c r="B212" s="12">
        <v>2023</v>
      </c>
      <c r="C212" s="44" t="s">
        <v>1144</v>
      </c>
      <c r="D212" s="48" t="s">
        <v>93</v>
      </c>
      <c r="E212" s="13" t="s">
        <v>625</v>
      </c>
      <c r="F212" s="21">
        <v>55700</v>
      </c>
      <c r="G212" s="21">
        <v>12600</v>
      </c>
      <c r="H212" s="21">
        <v>18400</v>
      </c>
      <c r="I212" s="3">
        <f t="shared" si="7"/>
        <v>38000</v>
      </c>
      <c r="J212" s="2">
        <v>20000</v>
      </c>
      <c r="K212" s="3">
        <v>1.9</v>
      </c>
      <c r="L212" s="3">
        <v>1</v>
      </c>
      <c r="M212" s="3" t="s">
        <v>632</v>
      </c>
      <c r="N212" s="10" t="s">
        <v>484</v>
      </c>
      <c r="O212" s="3"/>
      <c r="P212" s="49" t="s">
        <v>838</v>
      </c>
      <c r="Q212" s="38">
        <v>202209</v>
      </c>
      <c r="R212" s="21">
        <f t="shared" si="6"/>
        <v>5000</v>
      </c>
      <c r="S212" s="21">
        <f>J212/4</f>
        <v>5000</v>
      </c>
      <c r="T212" s="21">
        <f>J212/4</f>
        <v>5000</v>
      </c>
      <c r="U212" s="21">
        <f>J212/4</f>
        <v>5000</v>
      </c>
    </row>
    <row r="213" spans="1:21" ht="15.75" customHeight="1" x14ac:dyDescent="0.35">
      <c r="A213" s="12">
        <v>10945</v>
      </c>
      <c r="B213" s="12">
        <v>2023</v>
      </c>
      <c r="C213" s="44" t="s">
        <v>1145</v>
      </c>
      <c r="D213" s="35" t="s">
        <v>94</v>
      </c>
      <c r="E213" s="13" t="s">
        <v>625</v>
      </c>
      <c r="F213" s="21">
        <v>900</v>
      </c>
      <c r="G213" s="21">
        <v>300</v>
      </c>
      <c r="H213" s="21">
        <v>200</v>
      </c>
      <c r="I213" s="3">
        <f t="shared" si="7"/>
        <v>12500</v>
      </c>
      <c r="J213" s="2">
        <v>500</v>
      </c>
      <c r="K213" s="3">
        <v>25</v>
      </c>
      <c r="L213" s="3">
        <v>1</v>
      </c>
      <c r="M213" s="3" t="s">
        <v>12</v>
      </c>
      <c r="N213" s="10" t="s">
        <v>486</v>
      </c>
      <c r="O213" s="3"/>
      <c r="P213" s="49" t="s">
        <v>840</v>
      </c>
      <c r="Q213" s="38">
        <v>202209</v>
      </c>
      <c r="R213" s="21">
        <f t="shared" si="6"/>
        <v>125</v>
      </c>
      <c r="S213" s="21">
        <f>J213/4</f>
        <v>125</v>
      </c>
      <c r="T213" s="21">
        <f>J213/4</f>
        <v>125</v>
      </c>
      <c r="U213" s="21">
        <f>J213/4</f>
        <v>125</v>
      </c>
    </row>
    <row r="214" spans="1:21" ht="15.75" customHeight="1" x14ac:dyDescent="0.35">
      <c r="A214" s="12">
        <v>10945</v>
      </c>
      <c r="B214" s="12">
        <v>2023</v>
      </c>
      <c r="C214" s="44" t="s">
        <v>1146</v>
      </c>
      <c r="D214" s="35" t="s">
        <v>95</v>
      </c>
      <c r="E214" s="13" t="s">
        <v>625</v>
      </c>
      <c r="F214" s="21">
        <v>324</v>
      </c>
      <c r="G214" s="21">
        <v>380</v>
      </c>
      <c r="H214" s="21">
        <v>470</v>
      </c>
      <c r="I214" s="3">
        <f t="shared" si="7"/>
        <v>3840</v>
      </c>
      <c r="J214" s="2">
        <v>320</v>
      </c>
      <c r="K214" s="3">
        <v>12</v>
      </c>
      <c r="L214" s="3">
        <v>1</v>
      </c>
      <c r="M214" s="3" t="s">
        <v>633</v>
      </c>
      <c r="N214" s="10" t="s">
        <v>487</v>
      </c>
      <c r="O214" s="3"/>
      <c r="P214" s="49" t="s">
        <v>841</v>
      </c>
      <c r="Q214" s="38">
        <v>202209</v>
      </c>
      <c r="R214" s="21">
        <f t="shared" si="6"/>
        <v>80</v>
      </c>
      <c r="S214" s="21">
        <f>J214/4</f>
        <v>80</v>
      </c>
      <c r="T214" s="21">
        <f>J214/4</f>
        <v>80</v>
      </c>
      <c r="U214" s="21">
        <f>J214/4</f>
        <v>80</v>
      </c>
    </row>
    <row r="215" spans="1:21" ht="15.75" customHeight="1" x14ac:dyDescent="0.35">
      <c r="A215" s="12">
        <v>10945</v>
      </c>
      <c r="B215" s="12">
        <v>2023</v>
      </c>
      <c r="C215" s="44" t="s">
        <v>1147</v>
      </c>
      <c r="D215" s="35" t="s">
        <v>96</v>
      </c>
      <c r="E215" s="13" t="s">
        <v>625</v>
      </c>
      <c r="F215" s="21">
        <v>8700</v>
      </c>
      <c r="G215" s="21">
        <v>5450</v>
      </c>
      <c r="H215" s="21">
        <v>5550</v>
      </c>
      <c r="I215" s="3">
        <f t="shared" si="7"/>
        <v>41700</v>
      </c>
      <c r="J215" s="2">
        <v>6000</v>
      </c>
      <c r="K215" s="3">
        <v>6.95</v>
      </c>
      <c r="L215" s="3">
        <v>1</v>
      </c>
      <c r="M215" s="3" t="s">
        <v>634</v>
      </c>
      <c r="N215" s="10" t="s">
        <v>488</v>
      </c>
      <c r="O215" s="3"/>
      <c r="P215" s="57" t="s">
        <v>842</v>
      </c>
      <c r="Q215" s="38">
        <v>202209</v>
      </c>
      <c r="R215" s="21">
        <f t="shared" si="6"/>
        <v>1500</v>
      </c>
      <c r="S215" s="21">
        <f>J215/4</f>
        <v>1500</v>
      </c>
      <c r="T215" s="21">
        <f>J215/4</f>
        <v>1500</v>
      </c>
      <c r="U215" s="21">
        <f>J215/4</f>
        <v>1500</v>
      </c>
    </row>
    <row r="216" spans="1:21" ht="15.75" customHeight="1" x14ac:dyDescent="0.35">
      <c r="A216" s="12">
        <v>10945</v>
      </c>
      <c r="B216" s="12">
        <v>2023</v>
      </c>
      <c r="C216" s="44" t="s">
        <v>1148</v>
      </c>
      <c r="D216" s="35" t="s">
        <v>97</v>
      </c>
      <c r="E216" s="13" t="s">
        <v>625</v>
      </c>
      <c r="F216" s="21">
        <v>25200</v>
      </c>
      <c r="G216" s="21">
        <v>9000</v>
      </c>
      <c r="H216" s="21">
        <v>24000</v>
      </c>
      <c r="I216" s="3">
        <f t="shared" si="7"/>
        <v>1680</v>
      </c>
      <c r="J216" s="2">
        <v>14000</v>
      </c>
      <c r="K216" s="3">
        <v>0.12</v>
      </c>
      <c r="L216" s="3">
        <v>1</v>
      </c>
      <c r="M216" s="3" t="s">
        <v>5</v>
      </c>
      <c r="N216" s="10" t="s">
        <v>489</v>
      </c>
      <c r="O216" s="3"/>
      <c r="P216" s="49" t="s">
        <v>843</v>
      </c>
      <c r="Q216" s="38">
        <v>202209</v>
      </c>
      <c r="R216" s="21">
        <f t="shared" si="6"/>
        <v>3500</v>
      </c>
      <c r="S216" s="21">
        <f>J216/4</f>
        <v>3500</v>
      </c>
      <c r="T216" s="21">
        <f>J216/4</f>
        <v>3500</v>
      </c>
      <c r="U216" s="21">
        <f>J216/4</f>
        <v>3500</v>
      </c>
    </row>
    <row r="217" spans="1:21" ht="19" customHeight="1" x14ac:dyDescent="0.35">
      <c r="A217" s="12">
        <v>10945</v>
      </c>
      <c r="B217" s="12">
        <v>2023</v>
      </c>
      <c r="C217" s="44" t="s">
        <v>1149</v>
      </c>
      <c r="D217" s="52" t="s">
        <v>98</v>
      </c>
      <c r="E217" s="13" t="s">
        <v>625</v>
      </c>
      <c r="F217" s="21">
        <v>164100</v>
      </c>
      <c r="G217" s="21">
        <v>165000</v>
      </c>
      <c r="H217" s="21">
        <v>272000</v>
      </c>
      <c r="I217" s="3">
        <f t="shared" si="7"/>
        <v>34200</v>
      </c>
      <c r="J217" s="2">
        <v>180000</v>
      </c>
      <c r="K217" s="3">
        <v>0.19</v>
      </c>
      <c r="L217" s="3">
        <v>1</v>
      </c>
      <c r="M217" s="3" t="s">
        <v>5</v>
      </c>
      <c r="N217" s="10" t="s">
        <v>490</v>
      </c>
      <c r="O217" s="3"/>
      <c r="P217" s="49" t="s">
        <v>844</v>
      </c>
      <c r="Q217" s="38">
        <v>202209</v>
      </c>
      <c r="R217" s="21">
        <f t="shared" si="6"/>
        <v>45000</v>
      </c>
      <c r="S217" s="21">
        <f>J217/4</f>
        <v>45000</v>
      </c>
      <c r="T217" s="21">
        <f>J217/4</f>
        <v>45000</v>
      </c>
      <c r="U217" s="21">
        <f>J217/4</f>
        <v>45000</v>
      </c>
    </row>
    <row r="218" spans="1:21" ht="19" customHeight="1" x14ac:dyDescent="0.35">
      <c r="A218" s="12">
        <v>10945</v>
      </c>
      <c r="B218" s="12">
        <v>2023</v>
      </c>
      <c r="C218" s="44" t="s">
        <v>1150</v>
      </c>
      <c r="D218" s="52" t="s">
        <v>158</v>
      </c>
      <c r="E218" s="13" t="s">
        <v>631</v>
      </c>
      <c r="F218" s="21">
        <v>59400</v>
      </c>
      <c r="G218" s="21">
        <v>35400</v>
      </c>
      <c r="H218" s="21">
        <v>35000</v>
      </c>
      <c r="I218" s="3">
        <f t="shared" si="7"/>
        <v>31500</v>
      </c>
      <c r="J218" s="2">
        <v>42000</v>
      </c>
      <c r="K218" s="3">
        <v>0.75</v>
      </c>
      <c r="L218" s="3">
        <v>1</v>
      </c>
      <c r="M218" s="3" t="s">
        <v>5</v>
      </c>
      <c r="N218" s="10" t="s">
        <v>491</v>
      </c>
      <c r="O218" s="3"/>
      <c r="P218" s="57" t="s">
        <v>839</v>
      </c>
      <c r="Q218" s="38">
        <v>202209</v>
      </c>
      <c r="R218" s="21">
        <f t="shared" si="6"/>
        <v>10500</v>
      </c>
      <c r="S218" s="21">
        <f>J218/4</f>
        <v>10500</v>
      </c>
      <c r="T218" s="21">
        <f>J218/4</f>
        <v>10500</v>
      </c>
      <c r="U218" s="21">
        <f>J218/4</f>
        <v>10500</v>
      </c>
    </row>
    <row r="219" spans="1:21" ht="19" customHeight="1" x14ac:dyDescent="0.35">
      <c r="A219" s="12">
        <v>10945</v>
      </c>
      <c r="B219" s="12">
        <v>2023</v>
      </c>
      <c r="C219" s="44" t="s">
        <v>1151</v>
      </c>
      <c r="D219" s="48" t="s">
        <v>278</v>
      </c>
      <c r="E219" s="13" t="s">
        <v>625</v>
      </c>
      <c r="F219" s="21">
        <v>60</v>
      </c>
      <c r="G219" s="21">
        <v>80</v>
      </c>
      <c r="H219" s="21">
        <v>36</v>
      </c>
      <c r="I219" s="3">
        <f t="shared" si="7"/>
        <v>660</v>
      </c>
      <c r="J219" s="2">
        <v>40</v>
      </c>
      <c r="K219" s="3">
        <v>16.5</v>
      </c>
      <c r="L219" s="3">
        <v>1</v>
      </c>
      <c r="M219" s="3" t="s">
        <v>13</v>
      </c>
      <c r="N219" s="10" t="s">
        <v>492</v>
      </c>
      <c r="O219" s="3"/>
      <c r="P219" s="49" t="s">
        <v>845</v>
      </c>
      <c r="Q219" s="38">
        <v>202209</v>
      </c>
      <c r="R219" s="21">
        <f t="shared" si="6"/>
        <v>10</v>
      </c>
      <c r="S219" s="21">
        <f>J219/4</f>
        <v>10</v>
      </c>
      <c r="T219" s="21">
        <f>J219/4</f>
        <v>10</v>
      </c>
      <c r="U219" s="21">
        <f>J219/4</f>
        <v>10</v>
      </c>
    </row>
    <row r="220" spans="1:21" ht="15.75" customHeight="1" x14ac:dyDescent="0.35">
      <c r="A220" s="12">
        <v>10945</v>
      </c>
      <c r="B220" s="12">
        <v>2023</v>
      </c>
      <c r="C220" s="44" t="s">
        <v>1152</v>
      </c>
      <c r="D220" s="51" t="s">
        <v>99</v>
      </c>
      <c r="E220" s="13" t="s">
        <v>625</v>
      </c>
      <c r="F220" s="21">
        <v>1200</v>
      </c>
      <c r="G220" s="21">
        <v>2500</v>
      </c>
      <c r="H220" s="21">
        <v>2500</v>
      </c>
      <c r="I220" s="3">
        <f t="shared" si="7"/>
        <v>912</v>
      </c>
      <c r="J220" s="2">
        <v>1200</v>
      </c>
      <c r="K220" s="3">
        <v>0.76</v>
      </c>
      <c r="L220" s="3">
        <v>1</v>
      </c>
      <c r="M220" s="3" t="s">
        <v>5</v>
      </c>
      <c r="N220" s="10" t="s">
        <v>493</v>
      </c>
      <c r="O220" s="3"/>
      <c r="P220" s="49" t="s">
        <v>846</v>
      </c>
      <c r="Q220" s="38">
        <v>202209</v>
      </c>
      <c r="R220" s="21">
        <f t="shared" si="6"/>
        <v>300</v>
      </c>
      <c r="S220" s="21">
        <f>J220/4</f>
        <v>300</v>
      </c>
      <c r="T220" s="21">
        <f>J220/4</f>
        <v>300</v>
      </c>
      <c r="U220" s="21">
        <f>J220/4</f>
        <v>300</v>
      </c>
    </row>
    <row r="221" spans="1:21" ht="15.75" customHeight="1" x14ac:dyDescent="0.35">
      <c r="A221" s="12">
        <v>10945</v>
      </c>
      <c r="B221" s="12">
        <v>2023</v>
      </c>
      <c r="C221" s="44" t="s">
        <v>1153</v>
      </c>
      <c r="D221" s="51" t="s">
        <v>100</v>
      </c>
      <c r="E221" s="13" t="s">
        <v>625</v>
      </c>
      <c r="F221" s="21">
        <v>1000</v>
      </c>
      <c r="G221" s="21">
        <v>500</v>
      </c>
      <c r="H221" s="21">
        <v>3000</v>
      </c>
      <c r="I221" s="3">
        <f t="shared" si="7"/>
        <v>124.16</v>
      </c>
      <c r="J221" s="2">
        <v>640</v>
      </c>
      <c r="K221" s="3">
        <v>0.19400000000000001</v>
      </c>
      <c r="L221" s="3">
        <v>1</v>
      </c>
      <c r="M221" s="3" t="s">
        <v>5</v>
      </c>
      <c r="N221" s="10" t="s">
        <v>494</v>
      </c>
      <c r="O221" s="3"/>
      <c r="P221" s="49" t="s">
        <v>847</v>
      </c>
      <c r="Q221" s="38">
        <v>202209</v>
      </c>
      <c r="R221" s="21">
        <f t="shared" si="6"/>
        <v>160</v>
      </c>
      <c r="S221" s="21">
        <f>J221/4</f>
        <v>160</v>
      </c>
      <c r="T221" s="21">
        <f>J221/4</f>
        <v>160</v>
      </c>
      <c r="U221" s="21">
        <f>J221/4</f>
        <v>160</v>
      </c>
    </row>
    <row r="222" spans="1:21" ht="15.75" customHeight="1" x14ac:dyDescent="0.35">
      <c r="A222" s="12">
        <v>10945</v>
      </c>
      <c r="B222" s="12">
        <v>2023</v>
      </c>
      <c r="C222" s="44" t="s">
        <v>1154</v>
      </c>
      <c r="D222" s="48" t="s">
        <v>101</v>
      </c>
      <c r="E222" s="13" t="s">
        <v>625</v>
      </c>
      <c r="F222" s="21">
        <v>3600</v>
      </c>
      <c r="G222" s="21">
        <v>6000</v>
      </c>
      <c r="H222" s="21">
        <v>3000</v>
      </c>
      <c r="I222" s="3">
        <f t="shared" si="7"/>
        <v>754</v>
      </c>
      <c r="J222" s="2">
        <v>2600</v>
      </c>
      <c r="K222" s="3">
        <v>0.28999999999999998</v>
      </c>
      <c r="L222" s="3">
        <v>1</v>
      </c>
      <c r="M222" s="3" t="s">
        <v>5</v>
      </c>
      <c r="N222" s="10" t="s">
        <v>495</v>
      </c>
      <c r="O222" s="3"/>
      <c r="P222" s="49" t="s">
        <v>848</v>
      </c>
      <c r="Q222" s="38">
        <v>202209</v>
      </c>
      <c r="R222" s="21">
        <f t="shared" si="6"/>
        <v>650</v>
      </c>
      <c r="S222" s="21">
        <f>J222/4</f>
        <v>650</v>
      </c>
      <c r="T222" s="21">
        <f>J222/4</f>
        <v>650</v>
      </c>
      <c r="U222" s="21">
        <f>J222/4</f>
        <v>650</v>
      </c>
    </row>
    <row r="223" spans="1:21" ht="15.75" customHeight="1" x14ac:dyDescent="0.35">
      <c r="A223" s="12">
        <v>10945</v>
      </c>
      <c r="B223" s="12">
        <v>2023</v>
      </c>
      <c r="C223" s="44" t="s">
        <v>1155</v>
      </c>
      <c r="D223" s="48" t="s">
        <v>102</v>
      </c>
      <c r="E223" s="13" t="s">
        <v>625</v>
      </c>
      <c r="F223" s="21">
        <v>23400</v>
      </c>
      <c r="G223" s="21">
        <v>24000</v>
      </c>
      <c r="H223" s="21">
        <v>29000</v>
      </c>
      <c r="I223" s="3">
        <f t="shared" si="7"/>
        <v>6480</v>
      </c>
      <c r="J223" s="2">
        <v>24000</v>
      </c>
      <c r="K223" s="3">
        <v>0.27</v>
      </c>
      <c r="L223" s="3">
        <v>1</v>
      </c>
      <c r="M223" s="3" t="s">
        <v>5</v>
      </c>
      <c r="N223" s="10" t="s">
        <v>496</v>
      </c>
      <c r="O223" s="3"/>
      <c r="P223" s="49" t="s">
        <v>849</v>
      </c>
      <c r="Q223" s="38">
        <v>202209</v>
      </c>
      <c r="R223" s="21">
        <f t="shared" si="6"/>
        <v>6000</v>
      </c>
      <c r="S223" s="21">
        <f>J223/4</f>
        <v>6000</v>
      </c>
      <c r="T223" s="21">
        <f>J223/4</f>
        <v>6000</v>
      </c>
      <c r="U223" s="21">
        <f>J223/4</f>
        <v>6000</v>
      </c>
    </row>
    <row r="224" spans="1:21" ht="15.75" customHeight="1" x14ac:dyDescent="0.35">
      <c r="A224" s="12">
        <v>10945</v>
      </c>
      <c r="B224" s="12">
        <v>2023</v>
      </c>
      <c r="C224" s="44" t="s">
        <v>1156</v>
      </c>
      <c r="D224" s="52" t="s">
        <v>207</v>
      </c>
      <c r="E224" s="13" t="s">
        <v>625</v>
      </c>
      <c r="F224" s="21">
        <v>98</v>
      </c>
      <c r="G224" s="21">
        <v>120</v>
      </c>
      <c r="H224" s="21">
        <v>134</v>
      </c>
      <c r="I224" s="3">
        <f t="shared" si="7"/>
        <v>720</v>
      </c>
      <c r="J224" s="2">
        <v>160</v>
      </c>
      <c r="K224" s="3">
        <v>4.5</v>
      </c>
      <c r="L224" s="3">
        <v>1</v>
      </c>
      <c r="M224" s="3" t="s">
        <v>633</v>
      </c>
      <c r="N224" s="10" t="s">
        <v>497</v>
      </c>
      <c r="O224" s="3"/>
      <c r="P224" s="49" t="s">
        <v>851</v>
      </c>
      <c r="Q224" s="38">
        <v>202209</v>
      </c>
      <c r="R224" s="21">
        <f t="shared" si="6"/>
        <v>40</v>
      </c>
      <c r="S224" s="21">
        <f>J224/4</f>
        <v>40</v>
      </c>
      <c r="T224" s="21">
        <f>J224/4</f>
        <v>40</v>
      </c>
      <c r="U224" s="21">
        <f>J224/4</f>
        <v>40</v>
      </c>
    </row>
    <row r="225" spans="1:21" ht="15.75" customHeight="1" x14ac:dyDescent="0.35">
      <c r="A225" s="12">
        <v>10945</v>
      </c>
      <c r="B225" s="12">
        <v>2023</v>
      </c>
      <c r="C225" s="44" t="s">
        <v>1157</v>
      </c>
      <c r="D225" s="48" t="s">
        <v>103</v>
      </c>
      <c r="E225" s="13" t="s">
        <v>625</v>
      </c>
      <c r="F225" s="21">
        <v>21600</v>
      </c>
      <c r="G225" s="21">
        <v>17000</v>
      </c>
      <c r="H225" s="21">
        <v>9000</v>
      </c>
      <c r="I225" s="3">
        <f t="shared" si="7"/>
        <v>1560</v>
      </c>
      <c r="J225" s="2">
        <v>12000</v>
      </c>
      <c r="K225" s="3">
        <v>0.13</v>
      </c>
      <c r="L225" s="3">
        <v>1</v>
      </c>
      <c r="M225" s="3" t="s">
        <v>5</v>
      </c>
      <c r="N225" s="10" t="s">
        <v>498</v>
      </c>
      <c r="O225" s="3"/>
      <c r="P225" s="57" t="s">
        <v>850</v>
      </c>
      <c r="Q225" s="38">
        <v>202209</v>
      </c>
      <c r="R225" s="21">
        <f t="shared" si="6"/>
        <v>3000</v>
      </c>
      <c r="S225" s="21">
        <f>J225/4</f>
        <v>3000</v>
      </c>
      <c r="T225" s="21">
        <f>J225/4</f>
        <v>3000</v>
      </c>
      <c r="U225" s="21">
        <f>J225/4</f>
        <v>3000</v>
      </c>
    </row>
    <row r="226" spans="1:21" ht="15.75" customHeight="1" x14ac:dyDescent="0.35">
      <c r="A226" s="12">
        <v>10945</v>
      </c>
      <c r="B226" s="12">
        <v>2023</v>
      </c>
      <c r="C226" s="44" t="s">
        <v>1158</v>
      </c>
      <c r="D226" s="48" t="s">
        <v>284</v>
      </c>
      <c r="E226" s="13" t="s">
        <v>625</v>
      </c>
      <c r="F226" s="21">
        <v>48</v>
      </c>
      <c r="G226" s="21">
        <v>120</v>
      </c>
      <c r="H226" s="21">
        <v>170</v>
      </c>
      <c r="I226" s="3">
        <f t="shared" si="7"/>
        <v>22999.200000000001</v>
      </c>
      <c r="J226" s="2">
        <v>120</v>
      </c>
      <c r="K226" s="3">
        <v>191.66</v>
      </c>
      <c r="L226" s="3">
        <v>1</v>
      </c>
      <c r="M226" s="3" t="s">
        <v>13</v>
      </c>
      <c r="N226" s="10" t="s">
        <v>499</v>
      </c>
      <c r="O226" s="3"/>
      <c r="P226" s="49" t="s">
        <v>852</v>
      </c>
      <c r="Q226" s="38">
        <v>202209</v>
      </c>
      <c r="R226" s="21">
        <f t="shared" si="6"/>
        <v>30</v>
      </c>
      <c r="S226" s="21">
        <f>J226/4</f>
        <v>30</v>
      </c>
      <c r="T226" s="21">
        <f>J226/4</f>
        <v>30</v>
      </c>
      <c r="U226" s="21">
        <f>J226/4</f>
        <v>30</v>
      </c>
    </row>
    <row r="227" spans="1:21" ht="15.75" customHeight="1" x14ac:dyDescent="0.35">
      <c r="A227" s="12">
        <v>10945</v>
      </c>
      <c r="B227" s="12">
        <v>2023</v>
      </c>
      <c r="C227" s="44" t="s">
        <v>1159</v>
      </c>
      <c r="D227" s="48" t="s">
        <v>238</v>
      </c>
      <c r="E227" s="13" t="s">
        <v>625</v>
      </c>
      <c r="F227" s="21">
        <v>1200</v>
      </c>
      <c r="G227" s="21">
        <v>500</v>
      </c>
      <c r="H227" s="21">
        <v>2400</v>
      </c>
      <c r="I227" s="3">
        <f t="shared" si="7"/>
        <v>2897</v>
      </c>
      <c r="J227" s="2">
        <v>1000</v>
      </c>
      <c r="K227" s="3">
        <v>2.8969999999999998</v>
      </c>
      <c r="L227" s="3">
        <v>1</v>
      </c>
      <c r="M227" s="3" t="s">
        <v>5</v>
      </c>
      <c r="N227" s="10" t="s">
        <v>500</v>
      </c>
      <c r="O227" s="3"/>
      <c r="P227" s="49" t="s">
        <v>853</v>
      </c>
      <c r="Q227" s="38">
        <v>202209</v>
      </c>
      <c r="R227" s="21">
        <f t="shared" si="6"/>
        <v>250</v>
      </c>
      <c r="S227" s="21">
        <f>J227/4</f>
        <v>250</v>
      </c>
      <c r="T227" s="21">
        <f>J227/4</f>
        <v>250</v>
      </c>
      <c r="U227" s="21">
        <f>J227/4</f>
        <v>250</v>
      </c>
    </row>
    <row r="228" spans="1:21" ht="15.75" customHeight="1" x14ac:dyDescent="0.35">
      <c r="A228" s="12">
        <v>10945</v>
      </c>
      <c r="B228" s="12">
        <v>2023</v>
      </c>
      <c r="C228" s="44" t="s">
        <v>1160</v>
      </c>
      <c r="D228" s="35" t="s">
        <v>239</v>
      </c>
      <c r="E228" s="13" t="s">
        <v>625</v>
      </c>
      <c r="F228" s="21">
        <v>11000</v>
      </c>
      <c r="G228" s="21">
        <v>4000</v>
      </c>
      <c r="H228" s="21">
        <v>6000</v>
      </c>
      <c r="I228" s="3">
        <f t="shared" si="7"/>
        <v>1840</v>
      </c>
      <c r="J228" s="2">
        <v>4000</v>
      </c>
      <c r="K228" s="3">
        <v>0.46</v>
      </c>
      <c r="L228" s="3">
        <v>1</v>
      </c>
      <c r="M228" s="3" t="s">
        <v>12</v>
      </c>
      <c r="N228" s="10" t="s">
        <v>501</v>
      </c>
      <c r="O228" s="3"/>
      <c r="P228" s="49" t="s">
        <v>854</v>
      </c>
      <c r="Q228" s="38">
        <v>202209</v>
      </c>
      <c r="R228" s="21">
        <f t="shared" si="6"/>
        <v>1000</v>
      </c>
      <c r="S228" s="21">
        <f>J228/4</f>
        <v>1000</v>
      </c>
      <c r="T228" s="21">
        <f>J228/4</f>
        <v>1000</v>
      </c>
      <c r="U228" s="21">
        <f>J228/4</f>
        <v>1000</v>
      </c>
    </row>
    <row r="229" spans="1:21" ht="15.75" customHeight="1" x14ac:dyDescent="0.35">
      <c r="A229" s="12">
        <v>10945</v>
      </c>
      <c r="B229" s="12">
        <v>2023</v>
      </c>
      <c r="C229" s="44" t="s">
        <v>1161</v>
      </c>
      <c r="D229" s="48" t="s">
        <v>272</v>
      </c>
      <c r="E229" s="13" t="s">
        <v>625</v>
      </c>
      <c r="F229" s="21">
        <v>69200</v>
      </c>
      <c r="G229" s="21">
        <v>57600</v>
      </c>
      <c r="H229" s="21">
        <v>293000</v>
      </c>
      <c r="I229" s="3">
        <f t="shared" si="7"/>
        <v>487200</v>
      </c>
      <c r="J229" s="2">
        <v>140000</v>
      </c>
      <c r="K229" s="3">
        <v>3.48</v>
      </c>
      <c r="L229" s="3">
        <v>1</v>
      </c>
      <c r="M229" s="3" t="s">
        <v>12</v>
      </c>
      <c r="N229" s="10" t="s">
        <v>502</v>
      </c>
      <c r="O229" s="3"/>
      <c r="P229" s="49" t="s">
        <v>855</v>
      </c>
      <c r="Q229" s="38">
        <v>202209</v>
      </c>
      <c r="R229" s="21">
        <f t="shared" si="6"/>
        <v>35000</v>
      </c>
      <c r="S229" s="21">
        <f>J229/4</f>
        <v>35000</v>
      </c>
      <c r="T229" s="21">
        <f>J229/4</f>
        <v>35000</v>
      </c>
      <c r="U229" s="21">
        <f>J229/4</f>
        <v>35000</v>
      </c>
    </row>
    <row r="230" spans="1:21" ht="15.75" customHeight="1" x14ac:dyDescent="0.35">
      <c r="A230" s="12">
        <v>10945</v>
      </c>
      <c r="B230" s="12">
        <v>2023</v>
      </c>
      <c r="C230" s="44" t="s">
        <v>1162</v>
      </c>
      <c r="D230" s="50" t="s">
        <v>240</v>
      </c>
      <c r="E230" s="13" t="s">
        <v>625</v>
      </c>
      <c r="F230" s="21">
        <v>6</v>
      </c>
      <c r="G230" s="21">
        <v>6</v>
      </c>
      <c r="H230" s="21">
        <v>0</v>
      </c>
      <c r="I230" s="3">
        <f t="shared" si="7"/>
        <v>270.32</v>
      </c>
      <c r="J230" s="2">
        <v>4</v>
      </c>
      <c r="K230" s="3">
        <v>67.58</v>
      </c>
      <c r="L230" s="3">
        <v>1</v>
      </c>
      <c r="M230" s="3" t="s">
        <v>634</v>
      </c>
      <c r="N230" s="10" t="s">
        <v>503</v>
      </c>
      <c r="O230" s="3"/>
      <c r="P230" s="57" t="s">
        <v>856</v>
      </c>
      <c r="Q230" s="38">
        <v>202209</v>
      </c>
      <c r="R230" s="21">
        <f t="shared" si="6"/>
        <v>1</v>
      </c>
      <c r="S230" s="21">
        <f>J230/4</f>
        <v>1</v>
      </c>
      <c r="T230" s="21">
        <f>J230/4</f>
        <v>1</v>
      </c>
      <c r="U230" s="21">
        <f>J230/4</f>
        <v>1</v>
      </c>
    </row>
    <row r="231" spans="1:21" ht="15.75" customHeight="1" x14ac:dyDescent="0.35">
      <c r="A231" s="12">
        <v>10945</v>
      </c>
      <c r="B231" s="12">
        <v>2023</v>
      </c>
      <c r="C231" s="44" t="s">
        <v>1163</v>
      </c>
      <c r="D231" s="52" t="s">
        <v>104</v>
      </c>
      <c r="E231" s="13" t="s">
        <v>625</v>
      </c>
      <c r="F231" s="21">
        <v>22</v>
      </c>
      <c r="G231" s="21">
        <v>12</v>
      </c>
      <c r="H231" s="21">
        <v>0</v>
      </c>
      <c r="I231" s="3">
        <f t="shared" si="7"/>
        <v>321</v>
      </c>
      <c r="J231" s="2">
        <v>12</v>
      </c>
      <c r="K231" s="3">
        <v>26.75</v>
      </c>
      <c r="L231" s="3">
        <v>1</v>
      </c>
      <c r="M231" s="3" t="s">
        <v>634</v>
      </c>
      <c r="N231" s="10" t="s">
        <v>504</v>
      </c>
      <c r="O231" s="3"/>
      <c r="P231" s="49" t="s">
        <v>857</v>
      </c>
      <c r="Q231" s="38">
        <v>202209</v>
      </c>
      <c r="R231" s="21">
        <f t="shared" si="6"/>
        <v>3</v>
      </c>
      <c r="S231" s="21">
        <f>J231/4</f>
        <v>3</v>
      </c>
      <c r="T231" s="21">
        <f>J231/4</f>
        <v>3</v>
      </c>
      <c r="U231" s="21">
        <f>J231/4</f>
        <v>3</v>
      </c>
    </row>
    <row r="232" spans="1:21" ht="15.75" customHeight="1" x14ac:dyDescent="0.35">
      <c r="A232" s="12">
        <v>10945</v>
      </c>
      <c r="B232" s="12">
        <v>2023</v>
      </c>
      <c r="C232" s="44" t="s">
        <v>1164</v>
      </c>
      <c r="D232" s="52" t="s">
        <v>591</v>
      </c>
      <c r="E232" s="13" t="s">
        <v>625</v>
      </c>
      <c r="F232" s="21">
        <v>12</v>
      </c>
      <c r="G232" s="21">
        <v>15</v>
      </c>
      <c r="H232" s="21">
        <v>12</v>
      </c>
      <c r="I232" s="3">
        <f t="shared" si="7"/>
        <v>282</v>
      </c>
      <c r="J232" s="2">
        <v>12</v>
      </c>
      <c r="K232" s="3">
        <v>23.5</v>
      </c>
      <c r="L232" s="3">
        <v>1</v>
      </c>
      <c r="M232" s="3" t="s">
        <v>634</v>
      </c>
      <c r="N232" s="10"/>
      <c r="O232" s="14" t="s">
        <v>1277</v>
      </c>
      <c r="P232" s="57" t="s">
        <v>858</v>
      </c>
      <c r="Q232" s="38">
        <v>202209</v>
      </c>
      <c r="R232" s="21">
        <f t="shared" si="6"/>
        <v>3</v>
      </c>
      <c r="S232" s="21">
        <f>J232/4</f>
        <v>3</v>
      </c>
      <c r="T232" s="21">
        <f>J232/4</f>
        <v>3</v>
      </c>
      <c r="U232" s="21">
        <f>J232/4</f>
        <v>3</v>
      </c>
    </row>
    <row r="233" spans="1:21" ht="15.75" customHeight="1" x14ac:dyDescent="0.35">
      <c r="A233" s="12">
        <v>10945</v>
      </c>
      <c r="B233" s="12">
        <v>2023</v>
      </c>
      <c r="C233" s="44" t="s">
        <v>1165</v>
      </c>
      <c r="D233" s="35" t="s">
        <v>105</v>
      </c>
      <c r="E233" s="13" t="s">
        <v>625</v>
      </c>
      <c r="F233" s="21">
        <v>60</v>
      </c>
      <c r="G233" s="21">
        <v>60</v>
      </c>
      <c r="H233" s="21">
        <v>0</v>
      </c>
      <c r="I233" s="3">
        <f t="shared" si="7"/>
        <v>192</v>
      </c>
      <c r="J233" s="2">
        <v>24</v>
      </c>
      <c r="K233" s="3">
        <v>8</v>
      </c>
      <c r="L233" s="3">
        <v>1</v>
      </c>
      <c r="M233" s="3" t="s">
        <v>633</v>
      </c>
      <c r="N233" s="10" t="s">
        <v>505</v>
      </c>
      <c r="O233" s="3"/>
      <c r="P233" s="49" t="s">
        <v>859</v>
      </c>
      <c r="Q233" s="38">
        <v>202209</v>
      </c>
      <c r="R233" s="21">
        <f t="shared" si="6"/>
        <v>6</v>
      </c>
      <c r="S233" s="21">
        <f>J233/4</f>
        <v>6</v>
      </c>
      <c r="T233" s="21">
        <f>J233/4</f>
        <v>6</v>
      </c>
      <c r="U233" s="21">
        <f>J233/4</f>
        <v>6</v>
      </c>
    </row>
    <row r="234" spans="1:21" ht="15.75" customHeight="1" x14ac:dyDescent="0.35">
      <c r="A234" s="12">
        <v>10945</v>
      </c>
      <c r="B234" s="12">
        <v>2023</v>
      </c>
      <c r="C234" s="44" t="s">
        <v>1166</v>
      </c>
      <c r="D234" s="52" t="s">
        <v>286</v>
      </c>
      <c r="E234" s="13" t="s">
        <v>625</v>
      </c>
      <c r="F234" s="21">
        <v>24</v>
      </c>
      <c r="G234" s="21">
        <v>32</v>
      </c>
      <c r="H234" s="21">
        <v>24</v>
      </c>
      <c r="I234" s="3">
        <f t="shared" si="7"/>
        <v>2400</v>
      </c>
      <c r="J234" s="2">
        <v>24</v>
      </c>
      <c r="K234" s="63">
        <v>100</v>
      </c>
      <c r="L234" s="3">
        <v>1</v>
      </c>
      <c r="M234" s="63" t="s">
        <v>223</v>
      </c>
      <c r="N234" s="10" t="s">
        <v>506</v>
      </c>
      <c r="O234" s="63"/>
      <c r="P234" s="49" t="s">
        <v>860</v>
      </c>
      <c r="Q234" s="38">
        <v>202209</v>
      </c>
      <c r="R234" s="21">
        <f t="shared" si="6"/>
        <v>6</v>
      </c>
      <c r="S234" s="21">
        <f>J234/4</f>
        <v>6</v>
      </c>
      <c r="T234" s="21">
        <f>J234/4</f>
        <v>6</v>
      </c>
      <c r="U234" s="21">
        <f>J234/4</f>
        <v>6</v>
      </c>
    </row>
    <row r="235" spans="1:21" ht="15" customHeight="1" x14ac:dyDescent="0.35">
      <c r="A235" s="12">
        <v>10945</v>
      </c>
      <c r="B235" s="12">
        <v>2023</v>
      </c>
      <c r="C235" s="44" t="s">
        <v>1167</v>
      </c>
      <c r="D235" s="48" t="s">
        <v>106</v>
      </c>
      <c r="E235" s="13" t="s">
        <v>625</v>
      </c>
      <c r="F235" s="21">
        <v>26</v>
      </c>
      <c r="G235" s="21">
        <v>60</v>
      </c>
      <c r="H235" s="21">
        <v>73</v>
      </c>
      <c r="I235" s="3">
        <f t="shared" si="7"/>
        <v>3740</v>
      </c>
      <c r="J235" s="2">
        <v>44</v>
      </c>
      <c r="K235" s="63">
        <v>85</v>
      </c>
      <c r="L235" s="3">
        <v>1</v>
      </c>
      <c r="M235" s="63" t="s">
        <v>634</v>
      </c>
      <c r="N235" s="10" t="s">
        <v>507</v>
      </c>
      <c r="O235" s="63"/>
      <c r="P235" s="49" t="s">
        <v>862</v>
      </c>
      <c r="Q235" s="38">
        <v>202209</v>
      </c>
      <c r="R235" s="21">
        <f t="shared" si="6"/>
        <v>11</v>
      </c>
      <c r="S235" s="21">
        <f>J235/4</f>
        <v>11</v>
      </c>
      <c r="T235" s="21">
        <f>J235/4</f>
        <v>11</v>
      </c>
      <c r="U235" s="21">
        <f>J235/4</f>
        <v>11</v>
      </c>
    </row>
    <row r="236" spans="1:21" ht="15.75" customHeight="1" x14ac:dyDescent="0.35">
      <c r="A236" s="12">
        <v>10945</v>
      </c>
      <c r="B236" s="12">
        <v>2023</v>
      </c>
      <c r="C236" s="44" t="s">
        <v>1168</v>
      </c>
      <c r="D236" s="35" t="s">
        <v>592</v>
      </c>
      <c r="E236" s="13" t="s">
        <v>625</v>
      </c>
      <c r="F236" s="21">
        <v>120</v>
      </c>
      <c r="G236" s="21">
        <v>90</v>
      </c>
      <c r="H236" s="21">
        <v>120</v>
      </c>
      <c r="I236" s="3">
        <f t="shared" si="7"/>
        <v>778.40000000000009</v>
      </c>
      <c r="J236" s="2">
        <v>80</v>
      </c>
      <c r="K236" s="63">
        <v>9.73</v>
      </c>
      <c r="L236" s="3">
        <v>1</v>
      </c>
      <c r="M236" s="63" t="s">
        <v>634</v>
      </c>
      <c r="N236" s="10" t="s">
        <v>508</v>
      </c>
      <c r="O236" s="63"/>
      <c r="P236" s="49" t="s">
        <v>861</v>
      </c>
      <c r="Q236" s="38">
        <v>202209</v>
      </c>
      <c r="R236" s="21">
        <f t="shared" si="6"/>
        <v>20</v>
      </c>
      <c r="S236" s="21">
        <f>J236/4</f>
        <v>20</v>
      </c>
      <c r="T236" s="21">
        <f>J236/4</f>
        <v>20</v>
      </c>
      <c r="U236" s="21">
        <f>J236/4</f>
        <v>20</v>
      </c>
    </row>
    <row r="237" spans="1:21" ht="15.75" customHeight="1" x14ac:dyDescent="0.35">
      <c r="A237" s="12">
        <v>10945</v>
      </c>
      <c r="B237" s="12">
        <v>2023</v>
      </c>
      <c r="C237" s="44" t="s">
        <v>1169</v>
      </c>
      <c r="D237" s="48" t="s">
        <v>273</v>
      </c>
      <c r="E237" s="13" t="s">
        <v>625</v>
      </c>
      <c r="F237" s="21">
        <v>230</v>
      </c>
      <c r="G237" s="21">
        <v>198</v>
      </c>
      <c r="H237" s="21">
        <v>280</v>
      </c>
      <c r="I237" s="3">
        <f t="shared" si="7"/>
        <v>19680</v>
      </c>
      <c r="J237" s="2">
        <v>240</v>
      </c>
      <c r="K237" s="63">
        <v>82</v>
      </c>
      <c r="L237" s="3">
        <v>1</v>
      </c>
      <c r="M237" s="63" t="s">
        <v>634</v>
      </c>
      <c r="N237" s="10" t="s">
        <v>509</v>
      </c>
      <c r="O237" s="63"/>
      <c r="P237" s="49" t="s">
        <v>861</v>
      </c>
      <c r="Q237" s="38">
        <v>202209</v>
      </c>
      <c r="R237" s="21">
        <f t="shared" si="6"/>
        <v>60</v>
      </c>
      <c r="S237" s="21">
        <f>J237/4</f>
        <v>60</v>
      </c>
      <c r="T237" s="21">
        <f>J237/4</f>
        <v>60</v>
      </c>
      <c r="U237" s="21">
        <f>J237/4</f>
        <v>60</v>
      </c>
    </row>
    <row r="238" spans="1:21" ht="15.75" customHeight="1" x14ac:dyDescent="0.35">
      <c r="A238" s="12">
        <v>10945</v>
      </c>
      <c r="B238" s="12">
        <v>2023</v>
      </c>
      <c r="C238" s="44" t="s">
        <v>1170</v>
      </c>
      <c r="D238" s="48" t="s">
        <v>107</v>
      </c>
      <c r="E238" s="13" t="s">
        <v>625</v>
      </c>
      <c r="F238" s="21">
        <v>12900</v>
      </c>
      <c r="G238" s="21">
        <v>8500</v>
      </c>
      <c r="H238" s="21">
        <v>12000</v>
      </c>
      <c r="I238" s="3">
        <f t="shared" si="7"/>
        <v>3500</v>
      </c>
      <c r="J238" s="2">
        <v>10000</v>
      </c>
      <c r="K238" s="63">
        <v>0.35</v>
      </c>
      <c r="L238" s="3">
        <v>1</v>
      </c>
      <c r="M238" s="63" t="s">
        <v>5</v>
      </c>
      <c r="N238" s="10" t="s">
        <v>510</v>
      </c>
      <c r="O238" s="63"/>
      <c r="P238" s="49" t="s">
        <v>863</v>
      </c>
      <c r="Q238" s="38">
        <v>202209</v>
      </c>
      <c r="R238" s="21">
        <f t="shared" si="6"/>
        <v>2500</v>
      </c>
      <c r="S238" s="21">
        <f>J238/4</f>
        <v>2500</v>
      </c>
      <c r="T238" s="21">
        <f>J238/4</f>
        <v>2500</v>
      </c>
      <c r="U238" s="21">
        <f>J238/4</f>
        <v>2500</v>
      </c>
    </row>
    <row r="239" spans="1:21" ht="15.75" customHeight="1" x14ac:dyDescent="0.35">
      <c r="A239" s="12">
        <v>10945</v>
      </c>
      <c r="B239" s="12">
        <v>2023</v>
      </c>
      <c r="C239" s="44" t="s">
        <v>1171</v>
      </c>
      <c r="D239" s="52" t="s">
        <v>108</v>
      </c>
      <c r="E239" s="13" t="s">
        <v>625</v>
      </c>
      <c r="F239" s="21">
        <v>750</v>
      </c>
      <c r="G239" s="21">
        <v>250</v>
      </c>
      <c r="H239" s="21">
        <v>250</v>
      </c>
      <c r="I239" s="3">
        <f t="shared" si="7"/>
        <v>140</v>
      </c>
      <c r="J239" s="2">
        <v>200</v>
      </c>
      <c r="K239" s="63">
        <v>0.7</v>
      </c>
      <c r="L239" s="3">
        <v>1</v>
      </c>
      <c r="M239" s="63" t="s">
        <v>5</v>
      </c>
      <c r="N239" s="10" t="s">
        <v>511</v>
      </c>
      <c r="O239" s="63"/>
      <c r="P239" s="49" t="s">
        <v>864</v>
      </c>
      <c r="Q239" s="38">
        <v>202209</v>
      </c>
      <c r="R239" s="21">
        <f t="shared" si="6"/>
        <v>50</v>
      </c>
      <c r="S239" s="21">
        <f>J239/4</f>
        <v>50</v>
      </c>
      <c r="T239" s="21">
        <f>J239/4</f>
        <v>50</v>
      </c>
      <c r="U239" s="21">
        <f>J239/4</f>
        <v>50</v>
      </c>
    </row>
    <row r="240" spans="1:21" ht="15.75" customHeight="1" x14ac:dyDescent="0.35">
      <c r="A240" s="12">
        <v>10945</v>
      </c>
      <c r="B240" s="12">
        <v>2023</v>
      </c>
      <c r="C240" s="44" t="s">
        <v>1172</v>
      </c>
      <c r="D240" s="35" t="s">
        <v>609</v>
      </c>
      <c r="E240" s="13" t="s">
        <v>631</v>
      </c>
      <c r="F240" s="21">
        <v>1590</v>
      </c>
      <c r="G240" s="21">
        <v>700</v>
      </c>
      <c r="H240" s="21">
        <v>940</v>
      </c>
      <c r="I240" s="3">
        <f t="shared" si="7"/>
        <v>5500</v>
      </c>
      <c r="J240" s="2">
        <v>1000</v>
      </c>
      <c r="K240" s="63">
        <v>5.5</v>
      </c>
      <c r="L240" s="3">
        <v>1</v>
      </c>
      <c r="M240" s="63" t="s">
        <v>5</v>
      </c>
      <c r="N240" s="10" t="s">
        <v>512</v>
      </c>
      <c r="O240" s="63"/>
      <c r="P240" s="63"/>
      <c r="Q240" s="38">
        <v>202209</v>
      </c>
      <c r="R240" s="21">
        <f t="shared" si="6"/>
        <v>250</v>
      </c>
      <c r="S240" s="21">
        <f>J240/4</f>
        <v>250</v>
      </c>
      <c r="T240" s="21">
        <f>J240/4</f>
        <v>250</v>
      </c>
      <c r="U240" s="21">
        <f>J240/4</f>
        <v>250</v>
      </c>
    </row>
    <row r="241" spans="1:21" ht="15.75" customHeight="1" x14ac:dyDescent="0.35">
      <c r="A241" s="12">
        <v>10945</v>
      </c>
      <c r="B241" s="12">
        <v>2023</v>
      </c>
      <c r="C241" s="44" t="s">
        <v>1173</v>
      </c>
      <c r="D241" s="35" t="s">
        <v>109</v>
      </c>
      <c r="E241" s="13" t="s">
        <v>625</v>
      </c>
      <c r="F241" s="21">
        <v>66600</v>
      </c>
      <c r="G241" s="21">
        <v>30000</v>
      </c>
      <c r="H241" s="21">
        <v>40500</v>
      </c>
      <c r="I241" s="3">
        <f t="shared" si="7"/>
        <v>9500</v>
      </c>
      <c r="J241" s="2">
        <v>38000</v>
      </c>
      <c r="K241" s="63">
        <v>0.25</v>
      </c>
      <c r="L241" s="3">
        <v>1</v>
      </c>
      <c r="M241" s="63" t="s">
        <v>5</v>
      </c>
      <c r="N241" s="10" t="s">
        <v>513</v>
      </c>
      <c r="O241" s="63"/>
      <c r="P241" s="49" t="s">
        <v>865</v>
      </c>
      <c r="Q241" s="38">
        <v>202209</v>
      </c>
      <c r="R241" s="21">
        <f t="shared" si="6"/>
        <v>9500</v>
      </c>
      <c r="S241" s="21">
        <f>J241/4</f>
        <v>9500</v>
      </c>
      <c r="T241" s="21">
        <f>J241/4</f>
        <v>9500</v>
      </c>
      <c r="U241" s="21">
        <f>J241/4</f>
        <v>9500</v>
      </c>
    </row>
    <row r="242" spans="1:21" ht="15.75" customHeight="1" x14ac:dyDescent="0.35">
      <c r="A242" s="12">
        <v>10945</v>
      </c>
      <c r="B242" s="12">
        <v>2023</v>
      </c>
      <c r="C242" s="44" t="s">
        <v>1174</v>
      </c>
      <c r="D242" s="35" t="s">
        <v>110</v>
      </c>
      <c r="E242" s="13" t="s">
        <v>625</v>
      </c>
      <c r="F242" s="21">
        <v>15600</v>
      </c>
      <c r="G242" s="21">
        <v>7500</v>
      </c>
      <c r="H242" s="21">
        <v>21000</v>
      </c>
      <c r="I242" s="3">
        <f t="shared" si="7"/>
        <v>5040</v>
      </c>
      <c r="J242" s="2">
        <v>12000</v>
      </c>
      <c r="K242" s="63">
        <v>0.42</v>
      </c>
      <c r="L242" s="3">
        <v>1</v>
      </c>
      <c r="M242" s="63" t="s">
        <v>5</v>
      </c>
      <c r="N242" s="10" t="s">
        <v>514</v>
      </c>
      <c r="O242" s="63"/>
      <c r="P242" s="49" t="s">
        <v>866</v>
      </c>
      <c r="Q242" s="38">
        <v>202209</v>
      </c>
      <c r="R242" s="21">
        <f t="shared" si="6"/>
        <v>3000</v>
      </c>
      <c r="S242" s="21">
        <f>J242/4</f>
        <v>3000</v>
      </c>
      <c r="T242" s="21">
        <f>J242/4</f>
        <v>3000</v>
      </c>
      <c r="U242" s="21">
        <f>J242/4</f>
        <v>3000</v>
      </c>
    </row>
    <row r="243" spans="1:21" ht="15.75" customHeight="1" x14ac:dyDescent="0.35">
      <c r="A243" s="12">
        <v>10945</v>
      </c>
      <c r="B243" s="12">
        <v>2023</v>
      </c>
      <c r="C243" s="44" t="s">
        <v>1175</v>
      </c>
      <c r="D243" s="35" t="s">
        <v>274</v>
      </c>
      <c r="E243" s="13" t="s">
        <v>625</v>
      </c>
      <c r="F243" s="21">
        <v>800</v>
      </c>
      <c r="G243" s="21">
        <v>720</v>
      </c>
      <c r="H243" s="21">
        <v>2500</v>
      </c>
      <c r="I243" s="3">
        <f t="shared" si="7"/>
        <v>8624</v>
      </c>
      <c r="J243" s="2">
        <v>1400</v>
      </c>
      <c r="K243" s="63">
        <v>6.16</v>
      </c>
      <c r="L243" s="3">
        <v>1</v>
      </c>
      <c r="M243" s="63" t="s">
        <v>5</v>
      </c>
      <c r="N243" s="10" t="s">
        <v>515</v>
      </c>
      <c r="O243" s="63"/>
      <c r="P243" s="49" t="s">
        <v>867</v>
      </c>
      <c r="Q243" s="38">
        <v>202209</v>
      </c>
      <c r="R243" s="21">
        <f t="shared" si="6"/>
        <v>350</v>
      </c>
      <c r="S243" s="21">
        <f>J243/4</f>
        <v>350</v>
      </c>
      <c r="T243" s="21">
        <f>J243/4</f>
        <v>350</v>
      </c>
      <c r="U243" s="21">
        <f>J243/4</f>
        <v>350</v>
      </c>
    </row>
    <row r="244" spans="1:21" ht="15.75" customHeight="1" x14ac:dyDescent="0.35">
      <c r="A244" s="12">
        <v>10945</v>
      </c>
      <c r="B244" s="12">
        <v>2023</v>
      </c>
      <c r="C244" s="44" t="s">
        <v>1176</v>
      </c>
      <c r="D244" s="51" t="s">
        <v>208</v>
      </c>
      <c r="E244" s="13" t="s">
        <v>625</v>
      </c>
      <c r="F244" s="21">
        <v>88</v>
      </c>
      <c r="G244" s="21">
        <v>162</v>
      </c>
      <c r="H244" s="21">
        <v>170</v>
      </c>
      <c r="I244" s="3">
        <f t="shared" si="7"/>
        <v>120000</v>
      </c>
      <c r="J244" s="2">
        <v>200</v>
      </c>
      <c r="K244" s="63">
        <v>600</v>
      </c>
      <c r="L244" s="3">
        <v>1</v>
      </c>
      <c r="M244" s="63" t="s">
        <v>13</v>
      </c>
      <c r="N244" s="10" t="s">
        <v>516</v>
      </c>
      <c r="O244" s="63"/>
      <c r="P244" s="49" t="s">
        <v>869</v>
      </c>
      <c r="Q244" s="38">
        <v>202209</v>
      </c>
      <c r="R244" s="21">
        <f t="shared" si="6"/>
        <v>50</v>
      </c>
      <c r="S244" s="21">
        <f>J244/4</f>
        <v>50</v>
      </c>
      <c r="T244" s="21">
        <f>J244/4</f>
        <v>50</v>
      </c>
      <c r="U244" s="21">
        <f>J244/4</f>
        <v>50</v>
      </c>
    </row>
    <row r="245" spans="1:21" ht="15.75" customHeight="1" x14ac:dyDescent="0.35">
      <c r="A245" s="12">
        <v>10945</v>
      </c>
      <c r="B245" s="12">
        <v>2023</v>
      </c>
      <c r="C245" s="44" t="s">
        <v>1302</v>
      </c>
      <c r="D245" s="51" t="s">
        <v>871</v>
      </c>
      <c r="E245" s="13" t="s">
        <v>625</v>
      </c>
      <c r="F245" s="21">
        <v>260</v>
      </c>
      <c r="G245" s="21">
        <v>980</v>
      </c>
      <c r="H245" s="21">
        <v>964</v>
      </c>
      <c r="I245" s="3">
        <f t="shared" si="7"/>
        <v>312000</v>
      </c>
      <c r="J245" s="2">
        <v>1200</v>
      </c>
      <c r="K245" s="3">
        <v>260</v>
      </c>
      <c r="L245" s="3">
        <v>1</v>
      </c>
      <c r="M245" s="3" t="s">
        <v>13</v>
      </c>
      <c r="N245" s="10" t="s">
        <v>517</v>
      </c>
      <c r="O245" s="3"/>
      <c r="P245" s="49" t="s">
        <v>870</v>
      </c>
      <c r="Q245" s="38">
        <v>202209</v>
      </c>
      <c r="R245" s="21">
        <f t="shared" si="6"/>
        <v>300</v>
      </c>
      <c r="S245" s="21">
        <f>J245/4</f>
        <v>300</v>
      </c>
      <c r="T245" s="21">
        <f>J245/4</f>
        <v>300</v>
      </c>
      <c r="U245" s="21">
        <f>J245/4</f>
        <v>300</v>
      </c>
    </row>
    <row r="246" spans="1:21" ht="15.75" customHeight="1" x14ac:dyDescent="0.35">
      <c r="A246" s="12">
        <v>10945</v>
      </c>
      <c r="B246" s="12">
        <v>2023</v>
      </c>
      <c r="C246" s="44" t="s">
        <v>1177</v>
      </c>
      <c r="D246" s="48" t="s">
        <v>111</v>
      </c>
      <c r="E246" s="13" t="s">
        <v>625</v>
      </c>
      <c r="F246" s="21">
        <v>60</v>
      </c>
      <c r="G246" s="21">
        <v>160</v>
      </c>
      <c r="H246" s="21">
        <v>440</v>
      </c>
      <c r="I246" s="3">
        <f t="shared" si="7"/>
        <v>7380</v>
      </c>
      <c r="J246" s="2">
        <v>180</v>
      </c>
      <c r="K246" s="63">
        <v>41</v>
      </c>
      <c r="L246" s="3">
        <v>1</v>
      </c>
      <c r="M246" s="63" t="s">
        <v>636</v>
      </c>
      <c r="N246" s="10" t="s">
        <v>518</v>
      </c>
      <c r="O246" s="63"/>
      <c r="P246" s="49" t="s">
        <v>876</v>
      </c>
      <c r="Q246" s="38">
        <v>202209</v>
      </c>
      <c r="R246" s="21">
        <f t="shared" si="6"/>
        <v>45</v>
      </c>
      <c r="S246" s="21">
        <f>J246/4</f>
        <v>45</v>
      </c>
      <c r="T246" s="21">
        <f>J246/4</f>
        <v>45</v>
      </c>
      <c r="U246" s="21">
        <f>J246/4</f>
        <v>45</v>
      </c>
    </row>
    <row r="247" spans="1:21" ht="15.75" customHeight="1" x14ac:dyDescent="0.35">
      <c r="A247" s="12">
        <v>10945</v>
      </c>
      <c r="B247" s="12">
        <v>2023</v>
      </c>
      <c r="C247" s="44" t="s">
        <v>1178</v>
      </c>
      <c r="D247" s="48" t="s">
        <v>209</v>
      </c>
      <c r="E247" s="13" t="s">
        <v>625</v>
      </c>
      <c r="F247" s="21">
        <v>16700</v>
      </c>
      <c r="G247" s="21">
        <v>16300</v>
      </c>
      <c r="H247" s="21">
        <v>18760</v>
      </c>
      <c r="I247" s="3">
        <f t="shared" si="7"/>
        <v>48000</v>
      </c>
      <c r="J247" s="2">
        <v>20000</v>
      </c>
      <c r="K247" s="63">
        <v>2.4</v>
      </c>
      <c r="L247" s="3">
        <v>1</v>
      </c>
      <c r="M247" s="63" t="s">
        <v>5</v>
      </c>
      <c r="N247" s="10" t="s">
        <v>519</v>
      </c>
      <c r="O247" s="63"/>
      <c r="P247" s="49" t="s">
        <v>872</v>
      </c>
      <c r="Q247" s="38">
        <v>202209</v>
      </c>
      <c r="R247" s="21">
        <f t="shared" si="6"/>
        <v>5000</v>
      </c>
      <c r="S247" s="21">
        <f>J247/4</f>
        <v>5000</v>
      </c>
      <c r="T247" s="21">
        <f>J247/4</f>
        <v>5000</v>
      </c>
      <c r="U247" s="21">
        <f>J247/4</f>
        <v>5000</v>
      </c>
    </row>
    <row r="248" spans="1:21" ht="15.75" customHeight="1" x14ac:dyDescent="0.35">
      <c r="A248" s="12">
        <v>10945</v>
      </c>
      <c r="B248" s="12">
        <v>2023</v>
      </c>
      <c r="C248" s="44" t="s">
        <v>1179</v>
      </c>
      <c r="D248" s="48" t="s">
        <v>210</v>
      </c>
      <c r="E248" s="13" t="s">
        <v>625</v>
      </c>
      <c r="F248" s="21">
        <v>28600</v>
      </c>
      <c r="G248" s="21">
        <v>30300</v>
      </c>
      <c r="H248" s="21">
        <v>38760</v>
      </c>
      <c r="I248" s="3">
        <f t="shared" si="7"/>
        <v>152000</v>
      </c>
      <c r="J248" s="2">
        <v>40000</v>
      </c>
      <c r="K248" s="63">
        <v>3.8</v>
      </c>
      <c r="L248" s="3">
        <v>1</v>
      </c>
      <c r="M248" s="63" t="s">
        <v>5</v>
      </c>
      <c r="N248" s="10" t="s">
        <v>520</v>
      </c>
      <c r="O248" s="63"/>
      <c r="P248" s="49" t="s">
        <v>873</v>
      </c>
      <c r="Q248" s="38">
        <v>202209</v>
      </c>
      <c r="R248" s="21">
        <f t="shared" si="6"/>
        <v>10000</v>
      </c>
      <c r="S248" s="21">
        <f>J248/4</f>
        <v>10000</v>
      </c>
      <c r="T248" s="21">
        <f>J248/4</f>
        <v>10000</v>
      </c>
      <c r="U248" s="21">
        <f>J248/4</f>
        <v>10000</v>
      </c>
    </row>
    <row r="249" spans="1:21" ht="15.75" customHeight="1" x14ac:dyDescent="0.35">
      <c r="A249" s="12">
        <v>10945</v>
      </c>
      <c r="B249" s="12">
        <v>2023</v>
      </c>
      <c r="C249" s="44" t="s">
        <v>1303</v>
      </c>
      <c r="D249" s="64" t="s">
        <v>112</v>
      </c>
      <c r="E249" s="13" t="s">
        <v>625</v>
      </c>
      <c r="F249" s="21">
        <v>6000</v>
      </c>
      <c r="G249" s="21">
        <v>3600</v>
      </c>
      <c r="H249" s="21">
        <v>5400</v>
      </c>
      <c r="I249" s="3">
        <f t="shared" si="7"/>
        <v>4800</v>
      </c>
      <c r="J249" s="2">
        <v>4000</v>
      </c>
      <c r="K249" s="63">
        <v>1.2</v>
      </c>
      <c r="L249" s="3">
        <v>1</v>
      </c>
      <c r="M249" s="63" t="s">
        <v>5</v>
      </c>
      <c r="N249" s="10" t="s">
        <v>521</v>
      </c>
      <c r="O249" s="63"/>
      <c r="P249" s="49" t="s">
        <v>875</v>
      </c>
      <c r="Q249" s="38">
        <v>202209</v>
      </c>
      <c r="R249" s="21">
        <f t="shared" si="6"/>
        <v>1000</v>
      </c>
      <c r="S249" s="21">
        <f>J249/4</f>
        <v>1000</v>
      </c>
      <c r="T249" s="21">
        <f>J249/4</f>
        <v>1000</v>
      </c>
      <c r="U249" s="21">
        <f>J249/4</f>
        <v>1000</v>
      </c>
    </row>
    <row r="250" spans="1:21" ht="15.75" customHeight="1" x14ac:dyDescent="0.35">
      <c r="A250" s="12">
        <v>10945</v>
      </c>
      <c r="B250" s="12">
        <v>2023</v>
      </c>
      <c r="C250" s="44" t="s">
        <v>1304</v>
      </c>
      <c r="D250" s="52" t="s">
        <v>586</v>
      </c>
      <c r="E250" s="13" t="s">
        <v>625</v>
      </c>
      <c r="F250" s="21">
        <v>4680</v>
      </c>
      <c r="G250" s="21">
        <v>4360</v>
      </c>
      <c r="H250" s="21">
        <v>5600</v>
      </c>
      <c r="I250" s="3">
        <f t="shared" si="7"/>
        <v>39100</v>
      </c>
      <c r="J250" s="2">
        <v>4600</v>
      </c>
      <c r="K250" s="63">
        <v>8.5</v>
      </c>
      <c r="L250" s="3">
        <v>1</v>
      </c>
      <c r="M250" s="63" t="s">
        <v>634</v>
      </c>
      <c r="N250" s="10" t="s">
        <v>522</v>
      </c>
      <c r="O250" s="63"/>
      <c r="P250" s="49" t="s">
        <v>760</v>
      </c>
      <c r="Q250" s="38">
        <v>202209</v>
      </c>
      <c r="R250" s="21">
        <f t="shared" si="6"/>
        <v>1150</v>
      </c>
      <c r="S250" s="21">
        <f>J250/4</f>
        <v>1150</v>
      </c>
      <c r="T250" s="21">
        <f>J250/4</f>
        <v>1150</v>
      </c>
      <c r="U250" s="21">
        <f>J250/4</f>
        <v>1150</v>
      </c>
    </row>
    <row r="251" spans="1:21" ht="15.75" customHeight="1" x14ac:dyDescent="0.35">
      <c r="A251" s="12">
        <v>10945</v>
      </c>
      <c r="B251" s="12">
        <v>2023</v>
      </c>
      <c r="C251" s="44" t="s">
        <v>1305</v>
      </c>
      <c r="D251" s="52" t="s">
        <v>587</v>
      </c>
      <c r="E251" s="13" t="s">
        <v>625</v>
      </c>
      <c r="F251" s="21">
        <v>985</v>
      </c>
      <c r="G251" s="21">
        <v>1070</v>
      </c>
      <c r="H251" s="21">
        <v>2680</v>
      </c>
      <c r="I251" s="3">
        <f t="shared" si="7"/>
        <v>55640</v>
      </c>
      <c r="J251" s="2">
        <v>2000</v>
      </c>
      <c r="K251" s="63">
        <v>27.82</v>
      </c>
      <c r="L251" s="3">
        <v>1</v>
      </c>
      <c r="M251" s="63" t="s">
        <v>634</v>
      </c>
      <c r="N251" s="10" t="s">
        <v>523</v>
      </c>
      <c r="O251" s="63"/>
      <c r="P251" s="49" t="s">
        <v>760</v>
      </c>
      <c r="Q251" s="38">
        <v>202209</v>
      </c>
      <c r="R251" s="21">
        <f t="shared" si="6"/>
        <v>500</v>
      </c>
      <c r="S251" s="21">
        <f>J251/4</f>
        <v>500</v>
      </c>
      <c r="T251" s="21">
        <f>J251/4</f>
        <v>500</v>
      </c>
      <c r="U251" s="21">
        <f>J251/4</f>
        <v>500</v>
      </c>
    </row>
    <row r="252" spans="1:21" ht="15.75" customHeight="1" x14ac:dyDescent="0.35">
      <c r="A252" s="12">
        <v>10945</v>
      </c>
      <c r="B252" s="12">
        <v>2023</v>
      </c>
      <c r="C252" s="44" t="s">
        <v>1306</v>
      </c>
      <c r="D252" s="52" t="s">
        <v>113</v>
      </c>
      <c r="E252" s="13" t="s">
        <v>625</v>
      </c>
      <c r="F252" s="21">
        <v>570</v>
      </c>
      <c r="G252" s="21">
        <v>340</v>
      </c>
      <c r="H252" s="21">
        <v>830</v>
      </c>
      <c r="I252" s="3">
        <f t="shared" si="7"/>
        <v>44000</v>
      </c>
      <c r="J252" s="2">
        <v>800</v>
      </c>
      <c r="K252" s="63">
        <v>55</v>
      </c>
      <c r="L252" s="3">
        <v>1</v>
      </c>
      <c r="M252" s="63" t="s">
        <v>637</v>
      </c>
      <c r="N252" s="10" t="s">
        <v>524</v>
      </c>
      <c r="O252" s="63"/>
      <c r="P252" s="49" t="s">
        <v>877</v>
      </c>
      <c r="Q252" s="38">
        <v>202209</v>
      </c>
      <c r="R252" s="21">
        <f t="shared" si="6"/>
        <v>200</v>
      </c>
      <c r="S252" s="21">
        <f>J252/4</f>
        <v>200</v>
      </c>
      <c r="T252" s="21">
        <f>J252/4</f>
        <v>200</v>
      </c>
      <c r="U252" s="21">
        <f>J252/4</f>
        <v>200</v>
      </c>
    </row>
    <row r="253" spans="1:21" ht="15.75" customHeight="1" x14ac:dyDescent="0.35">
      <c r="A253" s="12">
        <v>10945</v>
      </c>
      <c r="B253" s="12">
        <v>2023</v>
      </c>
      <c r="C253" s="44" t="s">
        <v>1180</v>
      </c>
      <c r="D253" s="52" t="s">
        <v>114</v>
      </c>
      <c r="E253" s="13" t="s">
        <v>625</v>
      </c>
      <c r="F253" s="21">
        <v>150</v>
      </c>
      <c r="G253" s="21">
        <v>86</v>
      </c>
      <c r="H253" s="21">
        <v>50</v>
      </c>
      <c r="I253" s="3">
        <f t="shared" si="7"/>
        <v>5760</v>
      </c>
      <c r="J253" s="2">
        <v>80</v>
      </c>
      <c r="K253" s="63">
        <v>72</v>
      </c>
      <c r="L253" s="3">
        <v>1</v>
      </c>
      <c r="M253" s="63" t="s">
        <v>634</v>
      </c>
      <c r="N253" s="10" t="s">
        <v>525</v>
      </c>
      <c r="O253" s="63"/>
      <c r="P253" s="49" t="s">
        <v>878</v>
      </c>
      <c r="Q253" s="38">
        <v>202209</v>
      </c>
      <c r="R253" s="21">
        <f t="shared" si="6"/>
        <v>20</v>
      </c>
      <c r="S253" s="21">
        <f>J253/4</f>
        <v>20</v>
      </c>
      <c r="T253" s="21">
        <f>J253/4</f>
        <v>20</v>
      </c>
      <c r="U253" s="21">
        <f>J253/4</f>
        <v>20</v>
      </c>
    </row>
    <row r="254" spans="1:21" ht="15.75" customHeight="1" x14ac:dyDescent="0.35">
      <c r="A254" s="12">
        <v>10945</v>
      </c>
      <c r="B254" s="12">
        <v>2023</v>
      </c>
      <c r="C254" s="44" t="s">
        <v>1181</v>
      </c>
      <c r="D254" s="52" t="s">
        <v>115</v>
      </c>
      <c r="E254" s="13" t="s">
        <v>625</v>
      </c>
      <c r="F254" s="21">
        <v>950</v>
      </c>
      <c r="G254" s="21">
        <v>500</v>
      </c>
      <c r="H254" s="21">
        <v>800</v>
      </c>
      <c r="I254" s="3">
        <f t="shared" si="7"/>
        <v>5120</v>
      </c>
      <c r="J254" s="2">
        <v>640</v>
      </c>
      <c r="K254" s="63">
        <v>8</v>
      </c>
      <c r="L254" s="3">
        <v>1</v>
      </c>
      <c r="M254" s="63" t="s">
        <v>634</v>
      </c>
      <c r="N254" s="10" t="s">
        <v>526</v>
      </c>
      <c r="O254" s="63"/>
      <c r="P254" s="49" t="s">
        <v>880</v>
      </c>
      <c r="Q254" s="38">
        <v>202209</v>
      </c>
      <c r="R254" s="21">
        <f t="shared" si="6"/>
        <v>160</v>
      </c>
      <c r="S254" s="21">
        <f>J254/4</f>
        <v>160</v>
      </c>
      <c r="T254" s="21">
        <f>J254/4</f>
        <v>160</v>
      </c>
      <c r="U254" s="21">
        <f>J254/4</f>
        <v>160</v>
      </c>
    </row>
    <row r="255" spans="1:21" ht="15.75" customHeight="1" x14ac:dyDescent="0.35">
      <c r="A255" s="12">
        <v>10945</v>
      </c>
      <c r="B255" s="12">
        <v>2023</v>
      </c>
      <c r="C255" s="44" t="s">
        <v>1182</v>
      </c>
      <c r="D255" s="35" t="s">
        <v>116</v>
      </c>
      <c r="E255" s="13" t="s">
        <v>625</v>
      </c>
      <c r="F255" s="21">
        <v>12000</v>
      </c>
      <c r="G255" s="21">
        <v>11000</v>
      </c>
      <c r="H255" s="21">
        <v>5000</v>
      </c>
      <c r="I255" s="3">
        <f t="shared" si="7"/>
        <v>1200</v>
      </c>
      <c r="J255" s="2">
        <v>10000</v>
      </c>
      <c r="K255" s="63">
        <v>0.12</v>
      </c>
      <c r="L255" s="3">
        <v>1</v>
      </c>
      <c r="M255" s="63" t="s">
        <v>5</v>
      </c>
      <c r="N255" s="10" t="s">
        <v>527</v>
      </c>
      <c r="O255" s="63"/>
      <c r="P255" s="49" t="s">
        <v>879</v>
      </c>
      <c r="Q255" s="38">
        <v>202209</v>
      </c>
      <c r="R255" s="21">
        <f t="shared" si="6"/>
        <v>2500</v>
      </c>
      <c r="S255" s="21">
        <f>J255/4</f>
        <v>2500</v>
      </c>
      <c r="T255" s="21">
        <f>J255/4</f>
        <v>2500</v>
      </c>
      <c r="U255" s="21">
        <f>J255/4</f>
        <v>2500</v>
      </c>
    </row>
    <row r="256" spans="1:21" ht="15.75" customHeight="1" x14ac:dyDescent="0.35">
      <c r="A256" s="12">
        <v>10945</v>
      </c>
      <c r="B256" s="12">
        <v>2023</v>
      </c>
      <c r="C256" s="44" t="s">
        <v>1183</v>
      </c>
      <c r="D256" s="35" t="s">
        <v>1286</v>
      </c>
      <c r="E256" s="13" t="s">
        <v>625</v>
      </c>
      <c r="F256" s="21">
        <v>2520</v>
      </c>
      <c r="G256" s="21">
        <v>2280</v>
      </c>
      <c r="H256" s="21">
        <v>3000</v>
      </c>
      <c r="I256" s="3">
        <f t="shared" si="7"/>
        <v>479359.99999999994</v>
      </c>
      <c r="J256" s="2">
        <v>2800</v>
      </c>
      <c r="K256" s="63">
        <v>171.2</v>
      </c>
      <c r="L256" s="3">
        <v>1</v>
      </c>
      <c r="M256" s="63" t="s">
        <v>637</v>
      </c>
      <c r="N256" s="10" t="s">
        <v>528</v>
      </c>
      <c r="O256" s="63"/>
      <c r="P256" s="49" t="s">
        <v>881</v>
      </c>
      <c r="Q256" s="38">
        <v>202209</v>
      </c>
      <c r="R256" s="21">
        <f t="shared" si="6"/>
        <v>700</v>
      </c>
      <c r="S256" s="21">
        <f>J256/4</f>
        <v>700</v>
      </c>
      <c r="T256" s="21">
        <f>J256/4</f>
        <v>700</v>
      </c>
      <c r="U256" s="21">
        <f>J256/4</f>
        <v>700</v>
      </c>
    </row>
    <row r="257" spans="1:21" ht="15.75" customHeight="1" x14ac:dyDescent="0.35">
      <c r="A257" s="12">
        <v>10945</v>
      </c>
      <c r="B257" s="12">
        <v>2023</v>
      </c>
      <c r="C257" s="44" t="s">
        <v>1184</v>
      </c>
      <c r="D257" s="35" t="s">
        <v>211</v>
      </c>
      <c r="E257" s="13" t="s">
        <v>625</v>
      </c>
      <c r="F257" s="21">
        <v>3600</v>
      </c>
      <c r="G257" s="21">
        <v>8400</v>
      </c>
      <c r="H257" s="21">
        <v>9600</v>
      </c>
      <c r="I257" s="3">
        <f t="shared" si="7"/>
        <v>32000</v>
      </c>
      <c r="J257" s="2">
        <v>8000</v>
      </c>
      <c r="K257" s="63">
        <v>4</v>
      </c>
      <c r="L257" s="3">
        <v>1</v>
      </c>
      <c r="M257" s="63" t="s">
        <v>5</v>
      </c>
      <c r="N257" s="10" t="s">
        <v>529</v>
      </c>
      <c r="O257" s="63"/>
      <c r="P257" s="49" t="s">
        <v>882</v>
      </c>
      <c r="Q257" s="38">
        <v>202209</v>
      </c>
      <c r="R257" s="21">
        <f t="shared" si="6"/>
        <v>2000</v>
      </c>
      <c r="S257" s="21">
        <f>J257/4</f>
        <v>2000</v>
      </c>
      <c r="T257" s="21">
        <f>J257/4</f>
        <v>2000</v>
      </c>
      <c r="U257" s="21">
        <f>J257/4</f>
        <v>2000</v>
      </c>
    </row>
    <row r="258" spans="1:21" ht="15.75" customHeight="1" x14ac:dyDescent="0.35">
      <c r="A258" s="12">
        <v>10945</v>
      </c>
      <c r="B258" s="12">
        <v>2023</v>
      </c>
      <c r="C258" s="44" t="s">
        <v>1185</v>
      </c>
      <c r="D258" s="65" t="s">
        <v>242</v>
      </c>
      <c r="E258" s="13" t="s">
        <v>625</v>
      </c>
      <c r="F258" s="21">
        <v>125</v>
      </c>
      <c r="G258" s="21">
        <v>150</v>
      </c>
      <c r="H258" s="21">
        <v>110</v>
      </c>
      <c r="I258" s="3">
        <f t="shared" si="7"/>
        <v>3000</v>
      </c>
      <c r="J258" s="2">
        <v>120</v>
      </c>
      <c r="K258" s="63">
        <v>25</v>
      </c>
      <c r="L258" s="3">
        <v>1</v>
      </c>
      <c r="M258" s="63" t="s">
        <v>635</v>
      </c>
      <c r="N258" s="10" t="s">
        <v>530</v>
      </c>
      <c r="O258" s="63"/>
      <c r="P258" s="49" t="s">
        <v>883</v>
      </c>
      <c r="Q258" s="38">
        <v>202209</v>
      </c>
      <c r="R258" s="21">
        <f t="shared" ref="R258:R321" si="8">J258/4</f>
        <v>30</v>
      </c>
      <c r="S258" s="21">
        <f>J258/4</f>
        <v>30</v>
      </c>
      <c r="T258" s="21">
        <f>J258/4</f>
        <v>30</v>
      </c>
      <c r="U258" s="21">
        <f>J258/4</f>
        <v>30</v>
      </c>
    </row>
    <row r="259" spans="1:21" ht="15.75" customHeight="1" x14ac:dyDescent="0.35">
      <c r="A259" s="12">
        <v>10945</v>
      </c>
      <c r="B259" s="12">
        <v>2023</v>
      </c>
      <c r="C259" s="44" t="s">
        <v>1186</v>
      </c>
      <c r="D259" s="48" t="s">
        <v>287</v>
      </c>
      <c r="E259" s="13" t="s">
        <v>625</v>
      </c>
      <c r="F259" s="21">
        <v>800</v>
      </c>
      <c r="G259" s="21">
        <v>470</v>
      </c>
      <c r="H259" s="21">
        <v>400</v>
      </c>
      <c r="I259" s="3">
        <f t="shared" si="7"/>
        <v>202.8</v>
      </c>
      <c r="J259" s="2">
        <v>520</v>
      </c>
      <c r="K259" s="63">
        <v>0.39</v>
      </c>
      <c r="L259" s="3">
        <v>1</v>
      </c>
      <c r="M259" s="63" t="s">
        <v>5</v>
      </c>
      <c r="N259" s="10" t="s">
        <v>531</v>
      </c>
      <c r="O259" s="63"/>
      <c r="P259" s="49" t="s">
        <v>884</v>
      </c>
      <c r="Q259" s="38">
        <v>202209</v>
      </c>
      <c r="R259" s="21">
        <f t="shared" si="8"/>
        <v>130</v>
      </c>
      <c r="S259" s="21">
        <f>J259/4</f>
        <v>130</v>
      </c>
      <c r="T259" s="21">
        <f>J259/4</f>
        <v>130</v>
      </c>
      <c r="U259" s="21">
        <f>J259/4</f>
        <v>130</v>
      </c>
    </row>
    <row r="260" spans="1:21" ht="15.75" customHeight="1" x14ac:dyDescent="0.35">
      <c r="A260" s="12">
        <v>10945</v>
      </c>
      <c r="B260" s="12">
        <v>2023</v>
      </c>
      <c r="C260" s="44" t="s">
        <v>1187</v>
      </c>
      <c r="D260" s="48" t="s">
        <v>117</v>
      </c>
      <c r="E260" s="13" t="s">
        <v>625</v>
      </c>
      <c r="F260" s="21">
        <v>108600</v>
      </c>
      <c r="G260" s="21">
        <v>79000</v>
      </c>
      <c r="H260" s="21">
        <v>62500</v>
      </c>
      <c r="I260" s="3">
        <f t="shared" ref="I260:I323" si="9">J260*K260</f>
        <v>39000</v>
      </c>
      <c r="J260" s="2">
        <v>100000</v>
      </c>
      <c r="K260" s="63">
        <v>0.39</v>
      </c>
      <c r="L260" s="3">
        <v>1</v>
      </c>
      <c r="M260" s="63" t="s">
        <v>5</v>
      </c>
      <c r="N260" s="10" t="s">
        <v>532</v>
      </c>
      <c r="O260" s="63"/>
      <c r="P260" s="49" t="s">
        <v>885</v>
      </c>
      <c r="Q260" s="38">
        <v>202209</v>
      </c>
      <c r="R260" s="21">
        <f t="shared" si="8"/>
        <v>25000</v>
      </c>
      <c r="S260" s="21">
        <f>J260/4</f>
        <v>25000</v>
      </c>
      <c r="T260" s="21">
        <f>J260/4</f>
        <v>25000</v>
      </c>
      <c r="U260" s="21">
        <f>J260/4</f>
        <v>25000</v>
      </c>
    </row>
    <row r="261" spans="1:21" ht="15.75" customHeight="1" x14ac:dyDescent="0.35">
      <c r="A261" s="12">
        <v>10945</v>
      </c>
      <c r="B261" s="12">
        <v>2023</v>
      </c>
      <c r="C261" s="44" t="s">
        <v>1188</v>
      </c>
      <c r="D261" s="52" t="s">
        <v>118</v>
      </c>
      <c r="E261" s="13" t="s">
        <v>625</v>
      </c>
      <c r="F261" s="21">
        <v>592440</v>
      </c>
      <c r="G261" s="21">
        <v>684000</v>
      </c>
      <c r="H261" s="21">
        <v>645000</v>
      </c>
      <c r="I261" s="3">
        <f t="shared" si="9"/>
        <v>374000.00000000006</v>
      </c>
      <c r="J261" s="2">
        <v>680000</v>
      </c>
      <c r="K261" s="63">
        <v>0.55000000000000004</v>
      </c>
      <c r="L261" s="3">
        <v>1</v>
      </c>
      <c r="M261" s="63" t="s">
        <v>5</v>
      </c>
      <c r="N261" s="10" t="s">
        <v>533</v>
      </c>
      <c r="O261" s="63"/>
      <c r="P261" s="49" t="s">
        <v>886</v>
      </c>
      <c r="Q261" s="38">
        <v>202209</v>
      </c>
      <c r="R261" s="21">
        <f t="shared" si="8"/>
        <v>170000</v>
      </c>
      <c r="S261" s="21">
        <f>J261/4</f>
        <v>170000</v>
      </c>
      <c r="T261" s="21">
        <f>J261/4</f>
        <v>170000</v>
      </c>
      <c r="U261" s="21">
        <f>J261/4</f>
        <v>170000</v>
      </c>
    </row>
    <row r="262" spans="1:21" ht="15.75" customHeight="1" x14ac:dyDescent="0.35">
      <c r="A262" s="12">
        <v>10945</v>
      </c>
      <c r="B262" s="12">
        <v>2023</v>
      </c>
      <c r="C262" s="44" t="s">
        <v>1189</v>
      </c>
      <c r="D262" s="52" t="s">
        <v>119</v>
      </c>
      <c r="E262" s="13" t="s">
        <v>625</v>
      </c>
      <c r="F262" s="21">
        <v>300</v>
      </c>
      <c r="G262" s="21">
        <v>220</v>
      </c>
      <c r="H262" s="21">
        <v>180</v>
      </c>
      <c r="I262" s="3">
        <f t="shared" si="9"/>
        <v>5024</v>
      </c>
      <c r="J262" s="2">
        <v>200</v>
      </c>
      <c r="K262" s="63">
        <v>25.12</v>
      </c>
      <c r="L262" s="3">
        <v>1</v>
      </c>
      <c r="M262" s="63" t="s">
        <v>633</v>
      </c>
      <c r="N262" s="10" t="s">
        <v>534</v>
      </c>
      <c r="O262" s="63"/>
      <c r="P262" s="49" t="s">
        <v>887</v>
      </c>
      <c r="Q262" s="38">
        <v>202209</v>
      </c>
      <c r="R262" s="21">
        <f t="shared" si="8"/>
        <v>50</v>
      </c>
      <c r="S262" s="21">
        <f>J262/4</f>
        <v>50</v>
      </c>
      <c r="T262" s="21">
        <f>J262/4</f>
        <v>50</v>
      </c>
      <c r="U262" s="21">
        <f>J262/4</f>
        <v>50</v>
      </c>
    </row>
    <row r="263" spans="1:21" ht="15.75" customHeight="1" x14ac:dyDescent="0.35">
      <c r="A263" s="12">
        <v>10945</v>
      </c>
      <c r="B263" s="12">
        <v>2023</v>
      </c>
      <c r="C263" s="44" t="s">
        <v>1190</v>
      </c>
      <c r="D263" s="52" t="s">
        <v>275</v>
      </c>
      <c r="E263" s="13" t="s">
        <v>625</v>
      </c>
      <c r="F263" s="21">
        <v>164400</v>
      </c>
      <c r="G263" s="21">
        <v>191000</v>
      </c>
      <c r="H263" s="21">
        <v>174000</v>
      </c>
      <c r="I263" s="3">
        <f t="shared" si="9"/>
        <v>13140</v>
      </c>
      <c r="J263" s="2">
        <v>180000</v>
      </c>
      <c r="K263" s="63">
        <v>7.2999999999999995E-2</v>
      </c>
      <c r="L263" s="3">
        <v>1</v>
      </c>
      <c r="M263" s="63" t="s">
        <v>5</v>
      </c>
      <c r="N263" s="10" t="s">
        <v>535</v>
      </c>
      <c r="O263" s="63"/>
      <c r="P263" s="49" t="s">
        <v>888</v>
      </c>
      <c r="Q263" s="38">
        <v>202209</v>
      </c>
      <c r="R263" s="21">
        <f t="shared" si="8"/>
        <v>45000</v>
      </c>
      <c r="S263" s="21">
        <f>J263/4</f>
        <v>45000</v>
      </c>
      <c r="T263" s="21">
        <f>J263/4</f>
        <v>45000</v>
      </c>
      <c r="U263" s="21">
        <f>J263/4</f>
        <v>45000</v>
      </c>
    </row>
    <row r="264" spans="1:21" ht="15.75" customHeight="1" x14ac:dyDescent="0.35">
      <c r="A264" s="12">
        <v>10945</v>
      </c>
      <c r="B264" s="12">
        <v>2023</v>
      </c>
      <c r="C264" s="44" t="s">
        <v>1191</v>
      </c>
      <c r="D264" s="52" t="s">
        <v>120</v>
      </c>
      <c r="E264" s="13" t="s">
        <v>625</v>
      </c>
      <c r="F264" s="21">
        <v>7</v>
      </c>
      <c r="G264" s="21">
        <v>30</v>
      </c>
      <c r="H264" s="21">
        <v>30</v>
      </c>
      <c r="I264" s="3">
        <f t="shared" si="9"/>
        <v>520.79999999999995</v>
      </c>
      <c r="J264" s="2">
        <v>16</v>
      </c>
      <c r="K264" s="63">
        <v>32.549999999999997</v>
      </c>
      <c r="L264" s="3">
        <v>1</v>
      </c>
      <c r="M264" s="63" t="s">
        <v>636</v>
      </c>
      <c r="N264" s="10" t="s">
        <v>536</v>
      </c>
      <c r="O264" s="63"/>
      <c r="P264" s="49" t="s">
        <v>889</v>
      </c>
      <c r="Q264" s="38">
        <v>202209</v>
      </c>
      <c r="R264" s="21">
        <f t="shared" si="8"/>
        <v>4</v>
      </c>
      <c r="S264" s="21">
        <f>J264/4</f>
        <v>4</v>
      </c>
      <c r="T264" s="21">
        <f>J264/4</f>
        <v>4</v>
      </c>
      <c r="U264" s="21">
        <f>J264/4</f>
        <v>4</v>
      </c>
    </row>
    <row r="265" spans="1:21" ht="15.75" customHeight="1" x14ac:dyDescent="0.35">
      <c r="A265" s="12">
        <v>10945</v>
      </c>
      <c r="B265" s="12">
        <v>2023</v>
      </c>
      <c r="C265" s="44" t="s">
        <v>1192</v>
      </c>
      <c r="D265" s="35" t="s">
        <v>245</v>
      </c>
      <c r="E265" s="13" t="s">
        <v>631</v>
      </c>
      <c r="F265" s="21">
        <v>24</v>
      </c>
      <c r="G265" s="21">
        <v>12</v>
      </c>
      <c r="H265" s="21">
        <v>10</v>
      </c>
      <c r="I265" s="3">
        <f t="shared" si="9"/>
        <v>52</v>
      </c>
      <c r="J265" s="2">
        <v>8</v>
      </c>
      <c r="K265" s="63">
        <v>6.5</v>
      </c>
      <c r="L265" s="3">
        <v>1</v>
      </c>
      <c r="M265" s="63" t="s">
        <v>635</v>
      </c>
      <c r="N265" s="10" t="s">
        <v>537</v>
      </c>
      <c r="O265" s="63"/>
      <c r="P265" s="49" t="s">
        <v>890</v>
      </c>
      <c r="Q265" s="38">
        <v>202209</v>
      </c>
      <c r="R265" s="21">
        <f t="shared" si="8"/>
        <v>2</v>
      </c>
      <c r="S265" s="21">
        <f>J265/4</f>
        <v>2</v>
      </c>
      <c r="T265" s="21">
        <f>J265/4</f>
        <v>2</v>
      </c>
      <c r="U265" s="21">
        <f>J265/4</f>
        <v>2</v>
      </c>
    </row>
    <row r="266" spans="1:21" ht="15.75" customHeight="1" x14ac:dyDescent="0.35">
      <c r="A266" s="12">
        <v>10945</v>
      </c>
      <c r="B266" s="12">
        <v>2023</v>
      </c>
      <c r="C266" s="44" t="s">
        <v>1193</v>
      </c>
      <c r="D266" s="48" t="s">
        <v>246</v>
      </c>
      <c r="E266" s="13" t="s">
        <v>625</v>
      </c>
      <c r="F266" s="21">
        <v>151</v>
      </c>
      <c r="G266" s="21">
        <v>110</v>
      </c>
      <c r="H266" s="21">
        <v>110</v>
      </c>
      <c r="I266" s="3">
        <f t="shared" si="9"/>
        <v>4494</v>
      </c>
      <c r="J266" s="2">
        <v>120</v>
      </c>
      <c r="K266" s="63">
        <v>37.450000000000003</v>
      </c>
      <c r="L266" s="3">
        <v>1</v>
      </c>
      <c r="M266" s="63" t="s">
        <v>635</v>
      </c>
      <c r="N266" s="10" t="s">
        <v>538</v>
      </c>
      <c r="O266" s="63"/>
      <c r="P266" s="49" t="s">
        <v>891</v>
      </c>
      <c r="Q266" s="38">
        <v>202209</v>
      </c>
      <c r="R266" s="21">
        <f t="shared" si="8"/>
        <v>30</v>
      </c>
      <c r="S266" s="21">
        <f>J266/4</f>
        <v>30</v>
      </c>
      <c r="T266" s="21">
        <f>J266/4</f>
        <v>30</v>
      </c>
      <c r="U266" s="21">
        <f>J266/4</f>
        <v>30</v>
      </c>
    </row>
    <row r="267" spans="1:21" ht="15.75" customHeight="1" x14ac:dyDescent="0.35">
      <c r="A267" s="12">
        <v>10945</v>
      </c>
      <c r="B267" s="12">
        <v>2023</v>
      </c>
      <c r="C267" s="44" t="s">
        <v>1194</v>
      </c>
      <c r="D267" s="35" t="s">
        <v>647</v>
      </c>
      <c r="E267" s="13" t="s">
        <v>625</v>
      </c>
      <c r="F267" s="21">
        <v>600</v>
      </c>
      <c r="G267" s="21">
        <v>9600</v>
      </c>
      <c r="H267" s="21">
        <v>9300</v>
      </c>
      <c r="I267" s="3">
        <f t="shared" si="9"/>
        <v>5400</v>
      </c>
      <c r="J267" s="2">
        <v>6000</v>
      </c>
      <c r="K267" s="63">
        <v>0.9</v>
      </c>
      <c r="L267" s="3">
        <v>1</v>
      </c>
      <c r="M267" s="63" t="s">
        <v>5</v>
      </c>
      <c r="N267" s="10" t="s">
        <v>539</v>
      </c>
      <c r="O267" s="63"/>
      <c r="P267" s="49" t="s">
        <v>892</v>
      </c>
      <c r="Q267" s="38">
        <v>202209</v>
      </c>
      <c r="R267" s="21">
        <f t="shared" si="8"/>
        <v>1500</v>
      </c>
      <c r="S267" s="21">
        <f>J267/4</f>
        <v>1500</v>
      </c>
      <c r="T267" s="21">
        <f>J267/4</f>
        <v>1500</v>
      </c>
      <c r="U267" s="21">
        <f>J267/4</f>
        <v>1500</v>
      </c>
    </row>
    <row r="268" spans="1:21" ht="15.75" customHeight="1" x14ac:dyDescent="0.35">
      <c r="A268" s="12">
        <v>10945</v>
      </c>
      <c r="B268" s="12">
        <v>2023</v>
      </c>
      <c r="C268" s="44" t="s">
        <v>1195</v>
      </c>
      <c r="D268" s="35" t="s">
        <v>648</v>
      </c>
      <c r="E268" s="13" t="s">
        <v>625</v>
      </c>
      <c r="F268" s="21">
        <v>3600</v>
      </c>
      <c r="G268" s="21">
        <v>5300</v>
      </c>
      <c r="H268" s="21">
        <v>27060</v>
      </c>
      <c r="I268" s="3">
        <f t="shared" si="9"/>
        <v>303840</v>
      </c>
      <c r="J268" s="2">
        <v>24000</v>
      </c>
      <c r="K268" s="63">
        <v>12.66</v>
      </c>
      <c r="L268" s="3">
        <v>1</v>
      </c>
      <c r="M268" s="63" t="s">
        <v>5</v>
      </c>
      <c r="N268" s="10" t="s">
        <v>540</v>
      </c>
      <c r="O268" s="63"/>
      <c r="P268" s="49" t="s">
        <v>893</v>
      </c>
      <c r="Q268" s="38">
        <v>202209</v>
      </c>
      <c r="R268" s="21">
        <f t="shared" si="8"/>
        <v>6000</v>
      </c>
      <c r="S268" s="21">
        <f>J268/4</f>
        <v>6000</v>
      </c>
      <c r="T268" s="21">
        <f>J268/4</f>
        <v>6000</v>
      </c>
      <c r="U268" s="21">
        <f>J268/4</f>
        <v>6000</v>
      </c>
    </row>
    <row r="269" spans="1:21" ht="15.75" customHeight="1" x14ac:dyDescent="0.35">
      <c r="A269" s="12">
        <v>10945</v>
      </c>
      <c r="B269" s="12">
        <v>2023</v>
      </c>
      <c r="C269" s="44" t="s">
        <v>1196</v>
      </c>
      <c r="D269" s="35" t="s">
        <v>243</v>
      </c>
      <c r="E269" s="13" t="s">
        <v>625</v>
      </c>
      <c r="F269" s="21">
        <v>27</v>
      </c>
      <c r="G269" s="21">
        <v>12</v>
      </c>
      <c r="H269" s="21">
        <v>10</v>
      </c>
      <c r="I269" s="3">
        <f t="shared" si="9"/>
        <v>2160</v>
      </c>
      <c r="J269" s="2">
        <v>16</v>
      </c>
      <c r="K269" s="63">
        <v>135</v>
      </c>
      <c r="L269" s="3">
        <v>1</v>
      </c>
      <c r="M269" s="63" t="s">
        <v>634</v>
      </c>
      <c r="N269" s="10" t="s">
        <v>541</v>
      </c>
      <c r="O269" s="63"/>
      <c r="P269" s="49" t="s">
        <v>894</v>
      </c>
      <c r="Q269" s="38">
        <v>202209</v>
      </c>
      <c r="R269" s="21">
        <f t="shared" si="8"/>
        <v>4</v>
      </c>
      <c r="S269" s="21">
        <f>J269/4</f>
        <v>4</v>
      </c>
      <c r="T269" s="21">
        <f>J269/4</f>
        <v>4</v>
      </c>
      <c r="U269" s="21">
        <f>J269/4</f>
        <v>4</v>
      </c>
    </row>
    <row r="270" spans="1:21" ht="15.75" customHeight="1" x14ac:dyDescent="0.35">
      <c r="A270" s="12">
        <v>10945</v>
      </c>
      <c r="B270" s="12">
        <v>2023</v>
      </c>
      <c r="C270" s="44" t="s">
        <v>1197</v>
      </c>
      <c r="D270" s="59" t="s">
        <v>702</v>
      </c>
      <c r="E270" s="13" t="s">
        <v>631</v>
      </c>
      <c r="F270" s="21">
        <v>23</v>
      </c>
      <c r="G270" s="21">
        <v>120</v>
      </c>
      <c r="H270" s="21">
        <v>35</v>
      </c>
      <c r="I270" s="3">
        <f t="shared" si="9"/>
        <v>1320</v>
      </c>
      <c r="J270" s="2">
        <v>60</v>
      </c>
      <c r="K270" s="66">
        <v>22</v>
      </c>
      <c r="L270" s="3">
        <v>1</v>
      </c>
      <c r="M270" s="66" t="s">
        <v>638</v>
      </c>
      <c r="N270" s="10" t="s">
        <v>542</v>
      </c>
      <c r="O270" s="66"/>
      <c r="P270" s="49" t="s">
        <v>703</v>
      </c>
      <c r="Q270" s="38">
        <v>202209</v>
      </c>
      <c r="R270" s="21">
        <f t="shared" si="8"/>
        <v>15</v>
      </c>
      <c r="S270" s="21">
        <f>J270/4</f>
        <v>15</v>
      </c>
      <c r="T270" s="21">
        <f>J270/4</f>
        <v>15</v>
      </c>
      <c r="U270" s="21">
        <f>J270/4</f>
        <v>15</v>
      </c>
    </row>
    <row r="271" spans="1:21" ht="15.75" customHeight="1" x14ac:dyDescent="0.35">
      <c r="A271" s="12">
        <v>10945</v>
      </c>
      <c r="B271" s="12">
        <v>2023</v>
      </c>
      <c r="C271" s="44" t="s">
        <v>1198</v>
      </c>
      <c r="D271" s="35" t="s">
        <v>121</v>
      </c>
      <c r="E271" s="13" t="s">
        <v>625</v>
      </c>
      <c r="F271" s="21">
        <v>7800</v>
      </c>
      <c r="G271" s="21">
        <v>5500</v>
      </c>
      <c r="H271" s="21">
        <v>8500</v>
      </c>
      <c r="I271" s="3">
        <f t="shared" si="9"/>
        <v>5676</v>
      </c>
      <c r="J271" s="2">
        <v>6600</v>
      </c>
      <c r="K271" s="63">
        <v>0.86</v>
      </c>
      <c r="L271" s="3">
        <v>1</v>
      </c>
      <c r="M271" s="63" t="s">
        <v>5</v>
      </c>
      <c r="N271" s="10" t="s">
        <v>543</v>
      </c>
      <c r="O271" s="63"/>
      <c r="P271" s="49" t="s">
        <v>895</v>
      </c>
      <c r="Q271" s="38">
        <v>202209</v>
      </c>
      <c r="R271" s="21">
        <f t="shared" si="8"/>
        <v>1650</v>
      </c>
      <c r="S271" s="21">
        <f>J271/4</f>
        <v>1650</v>
      </c>
      <c r="T271" s="21">
        <f>J271/4</f>
        <v>1650</v>
      </c>
      <c r="U271" s="21">
        <f>J271/4</f>
        <v>1650</v>
      </c>
    </row>
    <row r="272" spans="1:21" ht="15.75" customHeight="1" x14ac:dyDescent="0.35">
      <c r="A272" s="12">
        <v>10945</v>
      </c>
      <c r="B272" s="12">
        <v>2023</v>
      </c>
      <c r="C272" s="44" t="s">
        <v>1199</v>
      </c>
      <c r="D272" s="48" t="s">
        <v>244</v>
      </c>
      <c r="E272" s="13" t="s">
        <v>625</v>
      </c>
      <c r="F272" s="21">
        <v>7</v>
      </c>
      <c r="G272" s="21">
        <v>6</v>
      </c>
      <c r="H272" s="21">
        <v>5</v>
      </c>
      <c r="I272" s="3">
        <f t="shared" si="9"/>
        <v>44800</v>
      </c>
      <c r="J272" s="2">
        <v>8</v>
      </c>
      <c r="K272" s="63">
        <v>5600</v>
      </c>
      <c r="L272" s="3">
        <v>1</v>
      </c>
      <c r="M272" s="63" t="s">
        <v>13</v>
      </c>
      <c r="N272" s="10" t="s">
        <v>544</v>
      </c>
      <c r="O272" s="63"/>
      <c r="P272" s="49" t="s">
        <v>898</v>
      </c>
      <c r="Q272" s="38">
        <v>202209</v>
      </c>
      <c r="R272" s="21">
        <f t="shared" si="8"/>
        <v>2</v>
      </c>
      <c r="S272" s="21">
        <f>J272/4</f>
        <v>2</v>
      </c>
      <c r="T272" s="21">
        <f>J272/4</f>
        <v>2</v>
      </c>
      <c r="U272" s="21">
        <f>J272/4</f>
        <v>2</v>
      </c>
    </row>
    <row r="273" spans="1:21" ht="15.75" customHeight="1" x14ac:dyDescent="0.35">
      <c r="A273" s="12">
        <v>10945</v>
      </c>
      <c r="B273" s="12">
        <v>2023</v>
      </c>
      <c r="C273" s="44" t="s">
        <v>1200</v>
      </c>
      <c r="D273" s="48" t="s">
        <v>122</v>
      </c>
      <c r="E273" s="13" t="s">
        <v>625</v>
      </c>
      <c r="F273" s="21">
        <v>36</v>
      </c>
      <c r="G273" s="21">
        <v>10</v>
      </c>
      <c r="H273" s="21">
        <v>30</v>
      </c>
      <c r="I273" s="3">
        <f t="shared" si="9"/>
        <v>425.03999999999996</v>
      </c>
      <c r="J273" s="2">
        <v>28</v>
      </c>
      <c r="K273" s="63">
        <v>15.18</v>
      </c>
      <c r="L273" s="3">
        <v>1</v>
      </c>
      <c r="M273" s="63" t="s">
        <v>13</v>
      </c>
      <c r="N273" s="10" t="s">
        <v>545</v>
      </c>
      <c r="O273" s="63"/>
      <c r="P273" s="49" t="s">
        <v>899</v>
      </c>
      <c r="Q273" s="38">
        <v>202209</v>
      </c>
      <c r="R273" s="21">
        <f t="shared" si="8"/>
        <v>7</v>
      </c>
      <c r="S273" s="21">
        <f>J273/4</f>
        <v>7</v>
      </c>
      <c r="T273" s="21">
        <f>J273/4</f>
        <v>7</v>
      </c>
      <c r="U273" s="21">
        <f>J273/4</f>
        <v>7</v>
      </c>
    </row>
    <row r="274" spans="1:21" ht="15.75" customHeight="1" x14ac:dyDescent="0.35">
      <c r="A274" s="12">
        <v>10945</v>
      </c>
      <c r="B274" s="12">
        <v>2023</v>
      </c>
      <c r="C274" s="44" t="s">
        <v>1201</v>
      </c>
      <c r="D274" s="48" t="s">
        <v>588</v>
      </c>
      <c r="E274" s="13" t="s">
        <v>625</v>
      </c>
      <c r="F274" s="21">
        <v>720</v>
      </c>
      <c r="G274" s="21">
        <v>540</v>
      </c>
      <c r="H274" s="21">
        <v>600</v>
      </c>
      <c r="I274" s="3">
        <f t="shared" si="9"/>
        <v>156.4</v>
      </c>
      <c r="J274" s="2">
        <v>680</v>
      </c>
      <c r="K274" s="63">
        <v>0.23</v>
      </c>
      <c r="L274" s="3">
        <v>1</v>
      </c>
      <c r="M274" s="63" t="s">
        <v>12</v>
      </c>
      <c r="N274" s="10" t="s">
        <v>546</v>
      </c>
      <c r="O274" s="63"/>
      <c r="P274" s="49" t="s">
        <v>900</v>
      </c>
      <c r="Q274" s="38">
        <v>202209</v>
      </c>
      <c r="R274" s="21">
        <f t="shared" si="8"/>
        <v>170</v>
      </c>
      <c r="S274" s="21">
        <f>J274/4</f>
        <v>170</v>
      </c>
      <c r="T274" s="21">
        <f>J274/4</f>
        <v>170</v>
      </c>
      <c r="U274" s="21">
        <f>J274/4</f>
        <v>170</v>
      </c>
    </row>
    <row r="275" spans="1:21" ht="15.75" customHeight="1" x14ac:dyDescent="0.35">
      <c r="A275" s="12">
        <v>10945</v>
      </c>
      <c r="B275" s="12">
        <v>2023</v>
      </c>
      <c r="C275" s="44" t="s">
        <v>1202</v>
      </c>
      <c r="D275" s="48" t="s">
        <v>123</v>
      </c>
      <c r="E275" s="13" t="s">
        <v>625</v>
      </c>
      <c r="F275" s="21">
        <v>100</v>
      </c>
      <c r="G275" s="21">
        <v>500</v>
      </c>
      <c r="H275" s="21">
        <v>100</v>
      </c>
      <c r="I275" s="3">
        <f t="shared" si="9"/>
        <v>36.800000000000004</v>
      </c>
      <c r="J275" s="2">
        <v>160</v>
      </c>
      <c r="K275" s="63">
        <v>0.23</v>
      </c>
      <c r="L275" s="3">
        <v>1</v>
      </c>
      <c r="M275" s="63" t="s">
        <v>5</v>
      </c>
      <c r="N275" s="10" t="s">
        <v>546</v>
      </c>
      <c r="O275" s="63"/>
      <c r="P275" s="54" t="s">
        <v>901</v>
      </c>
      <c r="Q275" s="38">
        <v>202209</v>
      </c>
      <c r="R275" s="21">
        <f t="shared" si="8"/>
        <v>40</v>
      </c>
      <c r="S275" s="21">
        <f>J275/4</f>
        <v>40</v>
      </c>
      <c r="T275" s="21">
        <f>J275/4</f>
        <v>40</v>
      </c>
      <c r="U275" s="21">
        <f>J275/4</f>
        <v>40</v>
      </c>
    </row>
    <row r="276" spans="1:21" ht="15.75" customHeight="1" x14ac:dyDescent="0.35">
      <c r="A276" s="12">
        <v>10945</v>
      </c>
      <c r="B276" s="12">
        <v>2023</v>
      </c>
      <c r="C276" s="44" t="s">
        <v>1203</v>
      </c>
      <c r="D276" s="51" t="s">
        <v>124</v>
      </c>
      <c r="E276" s="13" t="s">
        <v>625</v>
      </c>
      <c r="F276" s="21">
        <v>84</v>
      </c>
      <c r="G276" s="21">
        <v>40</v>
      </c>
      <c r="H276" s="21">
        <v>120</v>
      </c>
      <c r="I276" s="3">
        <f t="shared" si="9"/>
        <v>513.6</v>
      </c>
      <c r="J276" s="2">
        <v>60</v>
      </c>
      <c r="K276" s="63">
        <v>8.56</v>
      </c>
      <c r="L276" s="3">
        <v>1</v>
      </c>
      <c r="M276" s="63" t="s">
        <v>633</v>
      </c>
      <c r="N276" s="10" t="s">
        <v>547</v>
      </c>
      <c r="O276" s="63"/>
      <c r="P276" s="49" t="s">
        <v>902</v>
      </c>
      <c r="Q276" s="38">
        <v>202209</v>
      </c>
      <c r="R276" s="21">
        <f t="shared" si="8"/>
        <v>15</v>
      </c>
      <c r="S276" s="21">
        <f>J276/4</f>
        <v>15</v>
      </c>
      <c r="T276" s="21">
        <f>J276/4</f>
        <v>15</v>
      </c>
      <c r="U276" s="21">
        <f>J276/4</f>
        <v>15</v>
      </c>
    </row>
    <row r="277" spans="1:21" ht="15.75" customHeight="1" x14ac:dyDescent="0.35">
      <c r="A277" s="12">
        <v>10945</v>
      </c>
      <c r="B277" s="12">
        <v>2023</v>
      </c>
      <c r="C277" s="44" t="s">
        <v>1204</v>
      </c>
      <c r="D277" s="48" t="s">
        <v>125</v>
      </c>
      <c r="E277" s="13" t="s">
        <v>625</v>
      </c>
      <c r="F277" s="21">
        <v>1</v>
      </c>
      <c r="G277" s="21">
        <v>0</v>
      </c>
      <c r="H277" s="21">
        <v>1</v>
      </c>
      <c r="I277" s="3">
        <f t="shared" si="9"/>
        <v>540</v>
      </c>
      <c r="J277" s="2">
        <v>1</v>
      </c>
      <c r="K277" s="63">
        <v>540</v>
      </c>
      <c r="L277" s="3">
        <v>1</v>
      </c>
      <c r="M277" s="63" t="s">
        <v>633</v>
      </c>
      <c r="N277" s="10" t="s">
        <v>548</v>
      </c>
      <c r="O277" s="63"/>
      <c r="P277" s="49" t="s">
        <v>903</v>
      </c>
      <c r="Q277" s="38">
        <v>202209</v>
      </c>
      <c r="R277" s="21">
        <f t="shared" si="8"/>
        <v>0.25</v>
      </c>
      <c r="S277" s="21">
        <f>J277/4</f>
        <v>0.25</v>
      </c>
      <c r="T277" s="21">
        <f>J277/4</f>
        <v>0.25</v>
      </c>
      <c r="U277" s="21">
        <f>J277/4</f>
        <v>0.25</v>
      </c>
    </row>
    <row r="278" spans="1:21" ht="15.75" customHeight="1" x14ac:dyDescent="0.35">
      <c r="A278" s="12">
        <v>10945</v>
      </c>
      <c r="B278" s="12">
        <v>2023</v>
      </c>
      <c r="C278" s="44" t="s">
        <v>1205</v>
      </c>
      <c r="D278" s="48" t="s">
        <v>126</v>
      </c>
      <c r="E278" s="13" t="s">
        <v>625</v>
      </c>
      <c r="F278" s="21">
        <v>12</v>
      </c>
      <c r="G278" s="21">
        <v>4</v>
      </c>
      <c r="H278" s="21">
        <v>6</v>
      </c>
      <c r="I278" s="3">
        <f t="shared" si="9"/>
        <v>599.20000000000005</v>
      </c>
      <c r="J278" s="2">
        <v>8</v>
      </c>
      <c r="K278" s="63">
        <v>74.900000000000006</v>
      </c>
      <c r="L278" s="3">
        <v>1</v>
      </c>
      <c r="M278" s="63" t="s">
        <v>634</v>
      </c>
      <c r="N278" s="10" t="s">
        <v>549</v>
      </c>
      <c r="O278" s="63"/>
      <c r="P278" s="49" t="s">
        <v>904</v>
      </c>
      <c r="Q278" s="38">
        <v>202209</v>
      </c>
      <c r="R278" s="21">
        <f t="shared" si="8"/>
        <v>2</v>
      </c>
      <c r="S278" s="21">
        <f>J278/4</f>
        <v>2</v>
      </c>
      <c r="T278" s="21">
        <f>J278/4</f>
        <v>2</v>
      </c>
      <c r="U278" s="21">
        <f>J278/4</f>
        <v>2</v>
      </c>
    </row>
    <row r="279" spans="1:21" ht="15.75" customHeight="1" x14ac:dyDescent="0.35">
      <c r="A279" s="12">
        <v>10945</v>
      </c>
      <c r="B279" s="12">
        <v>2023</v>
      </c>
      <c r="C279" s="44" t="s">
        <v>1206</v>
      </c>
      <c r="D279" s="35" t="s">
        <v>649</v>
      </c>
      <c r="E279" s="13" t="s">
        <v>625</v>
      </c>
      <c r="F279" s="21">
        <v>51000</v>
      </c>
      <c r="G279" s="21">
        <v>44400</v>
      </c>
      <c r="H279" s="21">
        <v>70800</v>
      </c>
      <c r="I279" s="3">
        <f t="shared" si="9"/>
        <v>79200</v>
      </c>
      <c r="J279" s="2">
        <v>60000</v>
      </c>
      <c r="K279" s="63">
        <v>1.32</v>
      </c>
      <c r="L279" s="3">
        <v>1</v>
      </c>
      <c r="M279" s="63" t="s">
        <v>5</v>
      </c>
      <c r="N279" s="10" t="s">
        <v>550</v>
      </c>
      <c r="O279" s="63"/>
      <c r="P279" s="49" t="s">
        <v>906</v>
      </c>
      <c r="Q279" s="38">
        <v>202209</v>
      </c>
      <c r="R279" s="21">
        <f t="shared" si="8"/>
        <v>15000</v>
      </c>
      <c r="S279" s="21">
        <f>J279/4</f>
        <v>15000</v>
      </c>
      <c r="T279" s="21">
        <f>J279/4</f>
        <v>15000</v>
      </c>
      <c r="U279" s="21">
        <f>J279/4</f>
        <v>15000</v>
      </c>
    </row>
    <row r="280" spans="1:21" ht="15.75" customHeight="1" x14ac:dyDescent="0.35">
      <c r="A280" s="12">
        <v>10945</v>
      </c>
      <c r="B280" s="12">
        <v>2023</v>
      </c>
      <c r="C280" s="44" t="s">
        <v>1207</v>
      </c>
      <c r="D280" s="35" t="s">
        <v>127</v>
      </c>
      <c r="E280" s="13" t="s">
        <v>625</v>
      </c>
      <c r="F280" s="21">
        <v>24</v>
      </c>
      <c r="G280" s="21">
        <v>12</v>
      </c>
      <c r="H280" s="21">
        <v>12</v>
      </c>
      <c r="I280" s="3">
        <f t="shared" si="9"/>
        <v>711.04</v>
      </c>
      <c r="J280" s="2">
        <v>16</v>
      </c>
      <c r="K280" s="63">
        <v>44.44</v>
      </c>
      <c r="L280" s="3">
        <v>1</v>
      </c>
      <c r="M280" s="63" t="s">
        <v>634</v>
      </c>
      <c r="N280" s="10" t="s">
        <v>551</v>
      </c>
      <c r="O280" s="63"/>
      <c r="P280" s="49" t="s">
        <v>907</v>
      </c>
      <c r="Q280" s="38">
        <v>202209</v>
      </c>
      <c r="R280" s="21">
        <f t="shared" si="8"/>
        <v>4</v>
      </c>
      <c r="S280" s="21">
        <f>J280/4</f>
        <v>4</v>
      </c>
      <c r="T280" s="21">
        <f>J280/4</f>
        <v>4</v>
      </c>
      <c r="U280" s="21">
        <f>J280/4</f>
        <v>4</v>
      </c>
    </row>
    <row r="281" spans="1:21" ht="15.75" customHeight="1" x14ac:dyDescent="0.35">
      <c r="A281" s="12">
        <v>10945</v>
      </c>
      <c r="B281" s="12">
        <v>2023</v>
      </c>
      <c r="C281" s="44" t="s">
        <v>1208</v>
      </c>
      <c r="D281" s="53" t="s">
        <v>1293</v>
      </c>
      <c r="E281" s="13" t="s">
        <v>625</v>
      </c>
      <c r="F281" s="21">
        <v>0</v>
      </c>
      <c r="G281" s="21">
        <v>0</v>
      </c>
      <c r="H281" s="21">
        <v>0</v>
      </c>
      <c r="I281" s="3">
        <f t="shared" si="9"/>
        <v>120000</v>
      </c>
      <c r="J281" s="2">
        <v>240</v>
      </c>
      <c r="K281" s="63">
        <v>500</v>
      </c>
      <c r="L281" s="3">
        <v>1</v>
      </c>
      <c r="M281" s="63" t="s">
        <v>637</v>
      </c>
      <c r="N281" s="10"/>
      <c r="O281" s="63"/>
      <c r="P281" s="49"/>
      <c r="Q281" s="38">
        <v>202209</v>
      </c>
      <c r="R281" s="21">
        <f t="shared" si="8"/>
        <v>60</v>
      </c>
      <c r="S281" s="21">
        <f>J281/4</f>
        <v>60</v>
      </c>
      <c r="T281" s="21">
        <f>J281/4</f>
        <v>60</v>
      </c>
      <c r="U281" s="21">
        <f>J281/4</f>
        <v>60</v>
      </c>
    </row>
    <row r="282" spans="1:21" ht="15.75" customHeight="1" x14ac:dyDescent="0.35">
      <c r="A282" s="12">
        <v>10945</v>
      </c>
      <c r="B282" s="12">
        <v>2023</v>
      </c>
      <c r="C282" s="44" t="s">
        <v>1209</v>
      </c>
      <c r="D282" s="51" t="s">
        <v>128</v>
      </c>
      <c r="E282" s="13" t="s">
        <v>625</v>
      </c>
      <c r="F282" s="21">
        <v>24600</v>
      </c>
      <c r="G282" s="21">
        <v>26500</v>
      </c>
      <c r="H282" s="21">
        <v>11500</v>
      </c>
      <c r="I282" s="3">
        <f t="shared" si="9"/>
        <v>9720</v>
      </c>
      <c r="J282" s="2">
        <v>18000</v>
      </c>
      <c r="K282" s="63">
        <v>0.54</v>
      </c>
      <c r="L282" s="3">
        <v>1</v>
      </c>
      <c r="M282" s="63" t="s">
        <v>12</v>
      </c>
      <c r="N282" s="10" t="s">
        <v>552</v>
      </c>
      <c r="O282" s="63"/>
      <c r="P282" s="49" t="s">
        <v>908</v>
      </c>
      <c r="Q282" s="38">
        <v>202209</v>
      </c>
      <c r="R282" s="21">
        <f t="shared" si="8"/>
        <v>4500</v>
      </c>
      <c r="S282" s="21">
        <f>J282/4</f>
        <v>4500</v>
      </c>
      <c r="T282" s="21">
        <f>J282/4</f>
        <v>4500</v>
      </c>
      <c r="U282" s="21">
        <f>J282/4</f>
        <v>4500</v>
      </c>
    </row>
    <row r="283" spans="1:21" ht="15.75" customHeight="1" x14ac:dyDescent="0.35">
      <c r="A283" s="12">
        <v>10945</v>
      </c>
      <c r="B283" s="12">
        <v>2023</v>
      </c>
      <c r="C283" s="44" t="s">
        <v>1210</v>
      </c>
      <c r="D283" s="51" t="s">
        <v>129</v>
      </c>
      <c r="E283" s="13" t="s">
        <v>625</v>
      </c>
      <c r="F283" s="21">
        <v>1380</v>
      </c>
      <c r="G283" s="21">
        <v>1320</v>
      </c>
      <c r="H283" s="21">
        <v>1620</v>
      </c>
      <c r="I283" s="3">
        <f t="shared" si="9"/>
        <v>8400</v>
      </c>
      <c r="J283" s="2">
        <v>1200</v>
      </c>
      <c r="K283" s="63">
        <v>7</v>
      </c>
      <c r="L283" s="3">
        <v>1</v>
      </c>
      <c r="M283" s="63" t="s">
        <v>633</v>
      </c>
      <c r="N283" s="10" t="s">
        <v>553</v>
      </c>
      <c r="O283" s="63"/>
      <c r="P283" s="49" t="s">
        <v>909</v>
      </c>
      <c r="Q283" s="38">
        <v>202209</v>
      </c>
      <c r="R283" s="21">
        <f t="shared" si="8"/>
        <v>300</v>
      </c>
      <c r="S283" s="21">
        <f>J283/4</f>
        <v>300</v>
      </c>
      <c r="T283" s="21">
        <f>J283/4</f>
        <v>300</v>
      </c>
      <c r="U283" s="21">
        <f>J283/4</f>
        <v>300</v>
      </c>
    </row>
    <row r="284" spans="1:21" ht="15.75" customHeight="1" x14ac:dyDescent="0.35">
      <c r="A284" s="12">
        <v>10945</v>
      </c>
      <c r="B284" s="12">
        <v>2023</v>
      </c>
      <c r="C284" s="44" t="s">
        <v>1211</v>
      </c>
      <c r="D284" s="51" t="s">
        <v>650</v>
      </c>
      <c r="E284" s="13" t="s">
        <v>625</v>
      </c>
      <c r="F284" s="21">
        <v>12000</v>
      </c>
      <c r="G284" s="21">
        <v>10500</v>
      </c>
      <c r="H284" s="21">
        <v>14500</v>
      </c>
      <c r="I284" s="3">
        <f t="shared" si="9"/>
        <v>21000</v>
      </c>
      <c r="J284" s="2">
        <v>14000</v>
      </c>
      <c r="K284" s="63">
        <v>1.5</v>
      </c>
      <c r="L284" s="3">
        <v>1</v>
      </c>
      <c r="M284" s="63" t="s">
        <v>5</v>
      </c>
      <c r="N284" s="10" t="s">
        <v>554</v>
      </c>
      <c r="O284" s="63"/>
      <c r="P284" s="54" t="s">
        <v>910</v>
      </c>
      <c r="Q284" s="38">
        <v>202209</v>
      </c>
      <c r="R284" s="21">
        <f t="shared" si="8"/>
        <v>3500</v>
      </c>
      <c r="S284" s="21">
        <f>J284/4</f>
        <v>3500</v>
      </c>
      <c r="T284" s="21">
        <f>J284/4</f>
        <v>3500</v>
      </c>
      <c r="U284" s="21">
        <f>J284/4</f>
        <v>3500</v>
      </c>
    </row>
    <row r="285" spans="1:21" ht="15.75" customHeight="1" x14ac:dyDescent="0.35">
      <c r="A285" s="12">
        <v>10945</v>
      </c>
      <c r="B285" s="12">
        <v>2023</v>
      </c>
      <c r="C285" s="44" t="s">
        <v>1212</v>
      </c>
      <c r="D285" s="35" t="s">
        <v>130</v>
      </c>
      <c r="E285" s="13" t="s">
        <v>625</v>
      </c>
      <c r="F285" s="21">
        <v>900</v>
      </c>
      <c r="G285" s="21">
        <v>800</v>
      </c>
      <c r="H285" s="21">
        <v>890</v>
      </c>
      <c r="I285" s="3">
        <f t="shared" si="9"/>
        <v>2352</v>
      </c>
      <c r="J285" s="2">
        <v>800</v>
      </c>
      <c r="K285" s="63">
        <v>2.94</v>
      </c>
      <c r="L285" s="3">
        <v>1</v>
      </c>
      <c r="M285" s="63" t="s">
        <v>632</v>
      </c>
      <c r="N285" s="10" t="s">
        <v>555</v>
      </c>
      <c r="O285" s="63"/>
      <c r="P285" s="49" t="s">
        <v>915</v>
      </c>
      <c r="Q285" s="38">
        <v>202209</v>
      </c>
      <c r="R285" s="21">
        <f t="shared" si="8"/>
        <v>200</v>
      </c>
      <c r="S285" s="21">
        <f>J285/4</f>
        <v>200</v>
      </c>
      <c r="T285" s="21">
        <f>J285/4</f>
        <v>200</v>
      </c>
      <c r="U285" s="21">
        <f>J285/4</f>
        <v>200</v>
      </c>
    </row>
    <row r="286" spans="1:21" ht="15.75" customHeight="1" x14ac:dyDescent="0.35">
      <c r="A286" s="12">
        <v>10945</v>
      </c>
      <c r="B286" s="12">
        <v>2023</v>
      </c>
      <c r="C286" s="44" t="s">
        <v>1213</v>
      </c>
      <c r="D286" s="51" t="s">
        <v>131</v>
      </c>
      <c r="E286" s="13" t="s">
        <v>625</v>
      </c>
      <c r="F286" s="21">
        <v>840</v>
      </c>
      <c r="G286" s="21">
        <v>700</v>
      </c>
      <c r="H286" s="21">
        <v>500</v>
      </c>
      <c r="I286" s="3">
        <f t="shared" si="9"/>
        <v>5280</v>
      </c>
      <c r="J286" s="2">
        <v>660</v>
      </c>
      <c r="K286" s="63">
        <v>8</v>
      </c>
      <c r="L286" s="3">
        <v>1</v>
      </c>
      <c r="M286" s="63" t="s">
        <v>635</v>
      </c>
      <c r="N286" s="10" t="s">
        <v>557</v>
      </c>
      <c r="O286" s="63"/>
      <c r="P286" s="49" t="s">
        <v>914</v>
      </c>
      <c r="Q286" s="38">
        <v>202209</v>
      </c>
      <c r="R286" s="21">
        <f t="shared" si="8"/>
        <v>165</v>
      </c>
      <c r="S286" s="21">
        <f>J286/4</f>
        <v>165</v>
      </c>
      <c r="T286" s="21">
        <f>J286/4</f>
        <v>165</v>
      </c>
      <c r="U286" s="21">
        <f>J286/4</f>
        <v>165</v>
      </c>
    </row>
    <row r="287" spans="1:21" ht="15.75" customHeight="1" x14ac:dyDescent="0.35">
      <c r="A287" s="12">
        <v>10945</v>
      </c>
      <c r="B287" s="12">
        <v>2023</v>
      </c>
      <c r="C287" s="44" t="s">
        <v>1307</v>
      </c>
      <c r="D287" s="51" t="s">
        <v>132</v>
      </c>
      <c r="E287" s="13" t="s">
        <v>625</v>
      </c>
      <c r="F287" s="21">
        <v>830</v>
      </c>
      <c r="G287" s="21">
        <v>1020</v>
      </c>
      <c r="H287" s="21">
        <v>800</v>
      </c>
      <c r="I287" s="3">
        <f t="shared" si="9"/>
        <v>5440</v>
      </c>
      <c r="J287" s="2">
        <v>680</v>
      </c>
      <c r="K287" s="63">
        <v>8</v>
      </c>
      <c r="L287" s="3">
        <v>1</v>
      </c>
      <c r="M287" s="63" t="s">
        <v>635</v>
      </c>
      <c r="N287" s="10" t="s">
        <v>556</v>
      </c>
      <c r="O287" s="63"/>
      <c r="P287" s="49" t="s">
        <v>912</v>
      </c>
      <c r="Q287" s="38">
        <v>202209</v>
      </c>
      <c r="R287" s="21">
        <f t="shared" si="8"/>
        <v>170</v>
      </c>
      <c r="S287" s="21">
        <f>J287/4</f>
        <v>170</v>
      </c>
      <c r="T287" s="21">
        <f>J287/4</f>
        <v>170</v>
      </c>
      <c r="U287" s="21">
        <f>J287/4</f>
        <v>170</v>
      </c>
    </row>
    <row r="288" spans="1:21" ht="15.75" customHeight="1" x14ac:dyDescent="0.35">
      <c r="A288" s="12">
        <v>10945</v>
      </c>
      <c r="B288" s="12">
        <v>2023</v>
      </c>
      <c r="C288" s="44" t="s">
        <v>1214</v>
      </c>
      <c r="D288" s="51" t="s">
        <v>133</v>
      </c>
      <c r="E288" s="13" t="s">
        <v>625</v>
      </c>
      <c r="F288" s="21">
        <v>48</v>
      </c>
      <c r="G288" s="21">
        <v>30</v>
      </c>
      <c r="H288" s="21">
        <v>90</v>
      </c>
      <c r="I288" s="3">
        <f t="shared" si="9"/>
        <v>464</v>
      </c>
      <c r="J288" s="2">
        <v>32</v>
      </c>
      <c r="K288" s="63">
        <v>14.5</v>
      </c>
      <c r="L288" s="3">
        <v>1</v>
      </c>
      <c r="M288" s="63" t="s">
        <v>13</v>
      </c>
      <c r="N288" s="10" t="s">
        <v>558</v>
      </c>
      <c r="O288" s="63"/>
      <c r="P288" s="49" t="s">
        <v>913</v>
      </c>
      <c r="Q288" s="38">
        <v>202209</v>
      </c>
      <c r="R288" s="21">
        <f t="shared" si="8"/>
        <v>8</v>
      </c>
      <c r="S288" s="21">
        <f>J288/4</f>
        <v>8</v>
      </c>
      <c r="T288" s="21">
        <f>J288/4</f>
        <v>8</v>
      </c>
      <c r="U288" s="21">
        <f>J288/4</f>
        <v>8</v>
      </c>
    </row>
    <row r="289" spans="1:21" ht="15.75" customHeight="1" x14ac:dyDescent="0.35">
      <c r="A289" s="12">
        <v>10945</v>
      </c>
      <c r="B289" s="12">
        <v>2023</v>
      </c>
      <c r="C289" s="44" t="s">
        <v>1215</v>
      </c>
      <c r="D289" s="51" t="s">
        <v>134</v>
      </c>
      <c r="E289" s="13" t="s">
        <v>625</v>
      </c>
      <c r="F289" s="21">
        <v>180</v>
      </c>
      <c r="G289" s="21">
        <v>180</v>
      </c>
      <c r="H289" s="21">
        <v>120</v>
      </c>
      <c r="I289" s="3">
        <f t="shared" si="9"/>
        <v>5177.6000000000004</v>
      </c>
      <c r="J289" s="2">
        <v>160</v>
      </c>
      <c r="K289" s="63">
        <v>32.36</v>
      </c>
      <c r="L289" s="3">
        <v>1</v>
      </c>
      <c r="M289" s="63" t="s">
        <v>634</v>
      </c>
      <c r="N289" s="10" t="s">
        <v>559</v>
      </c>
      <c r="O289" s="63"/>
      <c r="P289" s="49" t="s">
        <v>911</v>
      </c>
      <c r="Q289" s="38">
        <v>202209</v>
      </c>
      <c r="R289" s="21">
        <f t="shared" si="8"/>
        <v>40</v>
      </c>
      <c r="S289" s="21">
        <f>J289/4</f>
        <v>40</v>
      </c>
      <c r="T289" s="21">
        <f>J289/4</f>
        <v>40</v>
      </c>
      <c r="U289" s="21">
        <f>J289/4</f>
        <v>40</v>
      </c>
    </row>
    <row r="290" spans="1:21" ht="15.75" customHeight="1" x14ac:dyDescent="0.35">
      <c r="A290" s="12">
        <v>10945</v>
      </c>
      <c r="B290" s="12">
        <v>2023</v>
      </c>
      <c r="C290" s="44" t="s">
        <v>1216</v>
      </c>
      <c r="D290" s="51" t="s">
        <v>255</v>
      </c>
      <c r="E290" s="13" t="s">
        <v>625</v>
      </c>
      <c r="F290" s="21">
        <v>60090</v>
      </c>
      <c r="G290" s="21">
        <v>60600</v>
      </c>
      <c r="H290" s="21">
        <v>50000</v>
      </c>
      <c r="I290" s="3">
        <f t="shared" si="9"/>
        <v>46648</v>
      </c>
      <c r="J290" s="2">
        <v>56000</v>
      </c>
      <c r="K290" s="63">
        <v>0.83299999999999996</v>
      </c>
      <c r="L290" s="3">
        <v>1</v>
      </c>
      <c r="M290" s="63" t="s">
        <v>5</v>
      </c>
      <c r="N290" s="10">
        <v>737390</v>
      </c>
      <c r="O290" s="63"/>
      <c r="P290" s="49" t="s">
        <v>939</v>
      </c>
      <c r="Q290" s="38">
        <v>202209</v>
      </c>
      <c r="R290" s="21">
        <f t="shared" si="8"/>
        <v>14000</v>
      </c>
      <c r="S290" s="21">
        <f>J290/4</f>
        <v>14000</v>
      </c>
      <c r="T290" s="21">
        <f>J290/4</f>
        <v>14000</v>
      </c>
      <c r="U290" s="21">
        <f>J290/4</f>
        <v>14000</v>
      </c>
    </row>
    <row r="291" spans="1:21" ht="15.75" customHeight="1" x14ac:dyDescent="0.35">
      <c r="A291" s="12">
        <v>10945</v>
      </c>
      <c r="B291" s="12">
        <v>2023</v>
      </c>
      <c r="C291" s="44" t="s">
        <v>1217</v>
      </c>
      <c r="D291" s="51" t="s">
        <v>135</v>
      </c>
      <c r="E291" s="13" t="s">
        <v>625</v>
      </c>
      <c r="F291" s="21">
        <v>3600</v>
      </c>
      <c r="G291" s="21">
        <v>2500</v>
      </c>
      <c r="H291" s="21">
        <v>2500</v>
      </c>
      <c r="I291" s="3">
        <f t="shared" si="9"/>
        <v>884.00000000000011</v>
      </c>
      <c r="J291" s="2">
        <v>2600</v>
      </c>
      <c r="K291" s="63">
        <v>0.34</v>
      </c>
      <c r="L291" s="3">
        <v>1</v>
      </c>
      <c r="M291" s="63" t="s">
        <v>5</v>
      </c>
      <c r="N291" s="10" t="s">
        <v>560</v>
      </c>
      <c r="O291" s="63"/>
      <c r="P291" s="49" t="s">
        <v>916</v>
      </c>
      <c r="Q291" s="38">
        <v>202209</v>
      </c>
      <c r="R291" s="21">
        <f t="shared" si="8"/>
        <v>650</v>
      </c>
      <c r="S291" s="21">
        <f>J291/4</f>
        <v>650</v>
      </c>
      <c r="T291" s="21">
        <f>J291/4</f>
        <v>650</v>
      </c>
      <c r="U291" s="21">
        <f>J291/4</f>
        <v>650</v>
      </c>
    </row>
    <row r="292" spans="1:21" ht="15.75" customHeight="1" x14ac:dyDescent="0.35">
      <c r="A292" s="12">
        <v>10945</v>
      </c>
      <c r="B292" s="12">
        <v>2023</v>
      </c>
      <c r="C292" s="44" t="s">
        <v>1218</v>
      </c>
      <c r="D292" s="51" t="s">
        <v>279</v>
      </c>
      <c r="E292" s="13" t="s">
        <v>625</v>
      </c>
      <c r="F292" s="21">
        <v>89000</v>
      </c>
      <c r="G292" s="21">
        <v>82500</v>
      </c>
      <c r="H292" s="21">
        <v>71000</v>
      </c>
      <c r="I292" s="3">
        <f t="shared" si="9"/>
        <v>18060</v>
      </c>
      <c r="J292" s="2">
        <v>86000</v>
      </c>
      <c r="K292" s="63">
        <v>0.21</v>
      </c>
      <c r="L292" s="3">
        <v>1</v>
      </c>
      <c r="M292" s="63" t="s">
        <v>5</v>
      </c>
      <c r="N292" s="10" t="s">
        <v>561</v>
      </c>
      <c r="O292" s="63"/>
      <c r="P292" s="49" t="s">
        <v>917</v>
      </c>
      <c r="Q292" s="38">
        <v>202209</v>
      </c>
      <c r="R292" s="21">
        <f t="shared" si="8"/>
        <v>21500</v>
      </c>
      <c r="S292" s="21">
        <f>J292/4</f>
        <v>21500</v>
      </c>
      <c r="T292" s="21">
        <f>J292/4</f>
        <v>21500</v>
      </c>
      <c r="U292" s="21">
        <f>J292/4</f>
        <v>21500</v>
      </c>
    </row>
    <row r="293" spans="1:21" ht="15.75" customHeight="1" x14ac:dyDescent="0.35">
      <c r="A293" s="12">
        <v>10945</v>
      </c>
      <c r="B293" s="12">
        <v>2023</v>
      </c>
      <c r="C293" s="44" t="s">
        <v>1219</v>
      </c>
      <c r="D293" s="52" t="s">
        <v>280</v>
      </c>
      <c r="E293" s="13" t="s">
        <v>625</v>
      </c>
      <c r="F293" s="21">
        <v>31200</v>
      </c>
      <c r="G293" s="21">
        <v>22500</v>
      </c>
      <c r="H293" s="21">
        <v>28000</v>
      </c>
      <c r="I293" s="3">
        <f t="shared" si="9"/>
        <v>8840</v>
      </c>
      <c r="J293" s="2">
        <v>26000</v>
      </c>
      <c r="K293" s="63">
        <v>0.34</v>
      </c>
      <c r="L293" s="3">
        <v>1</v>
      </c>
      <c r="M293" s="63" t="s">
        <v>5</v>
      </c>
      <c r="N293" s="10" t="s">
        <v>562</v>
      </c>
      <c r="O293" s="63"/>
      <c r="P293" s="49" t="s">
        <v>918</v>
      </c>
      <c r="Q293" s="38">
        <v>202209</v>
      </c>
      <c r="R293" s="21">
        <f t="shared" si="8"/>
        <v>6500</v>
      </c>
      <c r="S293" s="21">
        <f>J293/4</f>
        <v>6500</v>
      </c>
      <c r="T293" s="21">
        <f>J293/4</f>
        <v>6500</v>
      </c>
      <c r="U293" s="21">
        <f>J293/4</f>
        <v>6500</v>
      </c>
    </row>
    <row r="294" spans="1:21" ht="15.75" customHeight="1" x14ac:dyDescent="0.35">
      <c r="A294" s="12">
        <v>10945</v>
      </c>
      <c r="B294" s="12">
        <v>2023</v>
      </c>
      <c r="C294" s="44" t="s">
        <v>1220</v>
      </c>
      <c r="D294" s="48" t="s">
        <v>136</v>
      </c>
      <c r="E294" s="13" t="s">
        <v>625</v>
      </c>
      <c r="F294" s="21">
        <v>5</v>
      </c>
      <c r="G294" s="21">
        <v>1</v>
      </c>
      <c r="H294" s="21">
        <v>3</v>
      </c>
      <c r="I294" s="3">
        <f t="shared" si="9"/>
        <v>780</v>
      </c>
      <c r="J294" s="2">
        <v>4</v>
      </c>
      <c r="K294" s="63">
        <v>195</v>
      </c>
      <c r="L294" s="3">
        <v>1</v>
      </c>
      <c r="M294" s="63" t="s">
        <v>634</v>
      </c>
      <c r="N294" s="10" t="s">
        <v>563</v>
      </c>
      <c r="O294" s="63"/>
      <c r="P294" s="63"/>
      <c r="Q294" s="38">
        <v>202209</v>
      </c>
      <c r="R294" s="21">
        <f t="shared" si="8"/>
        <v>1</v>
      </c>
      <c r="S294" s="21">
        <f>J294/4</f>
        <v>1</v>
      </c>
      <c r="T294" s="21">
        <f>J294/4</f>
        <v>1</v>
      </c>
      <c r="U294" s="21">
        <f>J294/4</f>
        <v>1</v>
      </c>
    </row>
    <row r="295" spans="1:21" ht="15.75" customHeight="1" x14ac:dyDescent="0.35">
      <c r="A295" s="12">
        <v>10945</v>
      </c>
      <c r="B295" s="12">
        <v>2023</v>
      </c>
      <c r="C295" s="44" t="s">
        <v>1221</v>
      </c>
      <c r="D295" s="52" t="s">
        <v>247</v>
      </c>
      <c r="E295" s="13" t="s">
        <v>625</v>
      </c>
      <c r="F295" s="21">
        <v>6000</v>
      </c>
      <c r="G295" s="21">
        <v>3000</v>
      </c>
      <c r="H295" s="21">
        <v>6000</v>
      </c>
      <c r="I295" s="3">
        <f t="shared" si="9"/>
        <v>4314</v>
      </c>
      <c r="J295" s="2">
        <v>6000</v>
      </c>
      <c r="K295" s="63">
        <v>0.71899999999999997</v>
      </c>
      <c r="L295" s="3">
        <v>1</v>
      </c>
      <c r="M295" s="63" t="s">
        <v>5</v>
      </c>
      <c r="N295" s="10" t="s">
        <v>564</v>
      </c>
      <c r="O295" s="63"/>
      <c r="P295" s="49" t="s">
        <v>919</v>
      </c>
      <c r="Q295" s="38">
        <v>202209</v>
      </c>
      <c r="R295" s="21">
        <f t="shared" si="8"/>
        <v>1500</v>
      </c>
      <c r="S295" s="21">
        <f>J295/4</f>
        <v>1500</v>
      </c>
      <c r="T295" s="21">
        <f>J295/4</f>
        <v>1500</v>
      </c>
      <c r="U295" s="21">
        <f>J295/4</f>
        <v>1500</v>
      </c>
    </row>
    <row r="296" spans="1:21" ht="15.75" customHeight="1" x14ac:dyDescent="0.35">
      <c r="A296" s="12">
        <v>10945</v>
      </c>
      <c r="B296" s="12">
        <v>2023</v>
      </c>
      <c r="C296" s="44" t="s">
        <v>1222</v>
      </c>
      <c r="D296" s="48" t="s">
        <v>137</v>
      </c>
      <c r="E296" s="13" t="s">
        <v>625</v>
      </c>
      <c r="F296" s="21">
        <v>348</v>
      </c>
      <c r="G296" s="21">
        <v>290</v>
      </c>
      <c r="H296" s="21">
        <v>380</v>
      </c>
      <c r="I296" s="3">
        <f t="shared" si="9"/>
        <v>1056</v>
      </c>
      <c r="J296" s="2">
        <v>320</v>
      </c>
      <c r="K296" s="63">
        <v>3.3</v>
      </c>
      <c r="L296" s="3">
        <v>1</v>
      </c>
      <c r="M296" s="63" t="s">
        <v>633</v>
      </c>
      <c r="N296" s="10" t="s">
        <v>565</v>
      </c>
      <c r="O296" s="63"/>
      <c r="P296" s="49" t="s">
        <v>920</v>
      </c>
      <c r="Q296" s="38">
        <v>202209</v>
      </c>
      <c r="R296" s="21">
        <f t="shared" si="8"/>
        <v>80</v>
      </c>
      <c r="S296" s="21">
        <f>J296/4</f>
        <v>80</v>
      </c>
      <c r="T296" s="21">
        <f>J296/4</f>
        <v>80</v>
      </c>
      <c r="U296" s="21">
        <f>J296/4</f>
        <v>80</v>
      </c>
    </row>
    <row r="297" spans="1:21" ht="15.75" customHeight="1" x14ac:dyDescent="0.35">
      <c r="A297" s="12">
        <v>10945</v>
      </c>
      <c r="B297" s="12">
        <v>2023</v>
      </c>
      <c r="C297" s="44" t="s">
        <v>1223</v>
      </c>
      <c r="D297" s="35" t="s">
        <v>138</v>
      </c>
      <c r="E297" s="13" t="s">
        <v>625</v>
      </c>
      <c r="F297" s="21">
        <v>352000</v>
      </c>
      <c r="G297" s="21">
        <v>343000</v>
      </c>
      <c r="H297" s="21">
        <v>345000</v>
      </c>
      <c r="I297" s="3">
        <f t="shared" si="9"/>
        <v>43200</v>
      </c>
      <c r="J297" s="2">
        <v>360000</v>
      </c>
      <c r="K297" s="63">
        <v>0.12</v>
      </c>
      <c r="L297" s="3">
        <v>1</v>
      </c>
      <c r="M297" s="63" t="s">
        <v>5</v>
      </c>
      <c r="N297" s="10" t="s">
        <v>566</v>
      </c>
      <c r="O297" s="63"/>
      <c r="P297" s="49" t="s">
        <v>921</v>
      </c>
      <c r="Q297" s="38">
        <v>202209</v>
      </c>
      <c r="R297" s="21">
        <f t="shared" si="8"/>
        <v>90000</v>
      </c>
      <c r="S297" s="21">
        <f>J297/4</f>
        <v>90000</v>
      </c>
      <c r="T297" s="21">
        <f>J297/4</f>
        <v>90000</v>
      </c>
      <c r="U297" s="21">
        <f>J297/4</f>
        <v>90000</v>
      </c>
    </row>
    <row r="298" spans="1:21" ht="15.75" customHeight="1" x14ac:dyDescent="0.35">
      <c r="A298" s="12">
        <v>10945</v>
      </c>
      <c r="B298" s="12">
        <v>2023</v>
      </c>
      <c r="C298" s="44" t="s">
        <v>1224</v>
      </c>
      <c r="D298" s="48" t="s">
        <v>594</v>
      </c>
      <c r="E298" s="13" t="s">
        <v>625</v>
      </c>
      <c r="F298" s="21">
        <v>500</v>
      </c>
      <c r="G298" s="21">
        <v>2000</v>
      </c>
      <c r="H298" s="21">
        <v>2000</v>
      </c>
      <c r="I298" s="3">
        <f t="shared" si="9"/>
        <v>183.60000000000002</v>
      </c>
      <c r="J298" s="2">
        <v>680</v>
      </c>
      <c r="K298" s="63">
        <v>0.27</v>
      </c>
      <c r="L298" s="3">
        <v>1</v>
      </c>
      <c r="M298" s="63" t="s">
        <v>5</v>
      </c>
      <c r="N298" s="10" t="s">
        <v>602</v>
      </c>
      <c r="O298" s="63"/>
      <c r="P298" s="49" t="s">
        <v>905</v>
      </c>
      <c r="Q298" s="38">
        <v>202209</v>
      </c>
      <c r="R298" s="21">
        <f t="shared" si="8"/>
        <v>170</v>
      </c>
      <c r="S298" s="21">
        <f>J298/4</f>
        <v>170</v>
      </c>
      <c r="T298" s="21">
        <f>J298/4</f>
        <v>170</v>
      </c>
      <c r="U298" s="21">
        <f>J298/4</f>
        <v>170</v>
      </c>
    </row>
    <row r="299" spans="1:21" ht="15.75" customHeight="1" x14ac:dyDescent="0.35">
      <c r="A299" s="12">
        <v>10945</v>
      </c>
      <c r="B299" s="12">
        <v>2023</v>
      </c>
      <c r="C299" s="44" t="s">
        <v>1225</v>
      </c>
      <c r="D299" s="35" t="s">
        <v>595</v>
      </c>
      <c r="E299" s="13" t="s">
        <v>625</v>
      </c>
      <c r="F299" s="21">
        <v>500</v>
      </c>
      <c r="G299" s="21">
        <v>5000</v>
      </c>
      <c r="H299" s="21">
        <v>2000</v>
      </c>
      <c r="I299" s="3">
        <f t="shared" si="9"/>
        <v>450</v>
      </c>
      <c r="J299" s="2">
        <v>1800</v>
      </c>
      <c r="K299" s="63">
        <v>0.25</v>
      </c>
      <c r="L299" s="3">
        <v>1</v>
      </c>
      <c r="M299" s="63" t="s">
        <v>5</v>
      </c>
      <c r="N299" s="10" t="s">
        <v>603</v>
      </c>
      <c r="O299" s="63"/>
      <c r="P299" s="49" t="s">
        <v>868</v>
      </c>
      <c r="Q299" s="38">
        <v>202209</v>
      </c>
      <c r="R299" s="21">
        <f t="shared" si="8"/>
        <v>450</v>
      </c>
      <c r="S299" s="21">
        <f>J299/4</f>
        <v>450</v>
      </c>
      <c r="T299" s="21">
        <f>J299/4</f>
        <v>450</v>
      </c>
      <c r="U299" s="21">
        <f>J299/4</f>
        <v>450</v>
      </c>
    </row>
    <row r="300" spans="1:21" ht="15.75" customHeight="1" x14ac:dyDescent="0.35">
      <c r="A300" s="12">
        <v>10945</v>
      </c>
      <c r="B300" s="12">
        <v>2023</v>
      </c>
      <c r="C300" s="44" t="s">
        <v>1226</v>
      </c>
      <c r="D300" s="52" t="s">
        <v>139</v>
      </c>
      <c r="E300" s="13" t="s">
        <v>625</v>
      </c>
      <c r="F300" s="21">
        <v>85200</v>
      </c>
      <c r="G300" s="21">
        <v>70800</v>
      </c>
      <c r="H300" s="21">
        <v>81000</v>
      </c>
      <c r="I300" s="3">
        <f t="shared" si="9"/>
        <v>22680</v>
      </c>
      <c r="J300" s="2">
        <v>84000</v>
      </c>
      <c r="K300" s="63">
        <v>0.27</v>
      </c>
      <c r="L300" s="3">
        <v>1</v>
      </c>
      <c r="M300" s="63" t="s">
        <v>5</v>
      </c>
      <c r="N300" s="10" t="s">
        <v>567</v>
      </c>
      <c r="O300" s="63"/>
      <c r="P300" s="49" t="s">
        <v>922</v>
      </c>
      <c r="Q300" s="38">
        <v>202209</v>
      </c>
      <c r="R300" s="21">
        <f t="shared" si="8"/>
        <v>21000</v>
      </c>
      <c r="S300" s="21">
        <f>J300/4</f>
        <v>21000</v>
      </c>
      <c r="T300" s="21">
        <f>J300/4</f>
        <v>21000</v>
      </c>
      <c r="U300" s="21">
        <f>J300/4</f>
        <v>21000</v>
      </c>
    </row>
    <row r="301" spans="1:21" ht="15.75" customHeight="1" x14ac:dyDescent="0.35">
      <c r="A301" s="12">
        <v>10945</v>
      </c>
      <c r="B301" s="12">
        <v>2023</v>
      </c>
      <c r="C301" s="44" t="s">
        <v>1227</v>
      </c>
      <c r="D301" s="52" t="s">
        <v>569</v>
      </c>
      <c r="E301" s="13" t="s">
        <v>625</v>
      </c>
      <c r="F301" s="21">
        <v>400</v>
      </c>
      <c r="G301" s="21">
        <v>960</v>
      </c>
      <c r="H301" s="21">
        <v>3400</v>
      </c>
      <c r="I301" s="3">
        <f t="shared" si="9"/>
        <v>1722</v>
      </c>
      <c r="J301" s="2">
        <v>1400</v>
      </c>
      <c r="K301" s="63">
        <v>1.23</v>
      </c>
      <c r="L301" s="3">
        <v>1</v>
      </c>
      <c r="M301" s="63" t="s">
        <v>12</v>
      </c>
      <c r="N301" s="10" t="s">
        <v>568</v>
      </c>
      <c r="O301" s="63"/>
      <c r="P301" s="49" t="s">
        <v>661</v>
      </c>
      <c r="Q301" s="38">
        <v>202209</v>
      </c>
      <c r="R301" s="21">
        <f t="shared" si="8"/>
        <v>350</v>
      </c>
      <c r="S301" s="21">
        <f>J301/4</f>
        <v>350</v>
      </c>
      <c r="T301" s="21">
        <f>J301/4</f>
        <v>350</v>
      </c>
      <c r="U301" s="21">
        <f>J301/4</f>
        <v>350</v>
      </c>
    </row>
    <row r="302" spans="1:21" ht="15.75" customHeight="1" x14ac:dyDescent="0.35">
      <c r="A302" s="12">
        <v>10945</v>
      </c>
      <c r="B302" s="12">
        <v>2023</v>
      </c>
      <c r="C302" s="44" t="s">
        <v>1228</v>
      </c>
      <c r="D302" s="48" t="s">
        <v>218</v>
      </c>
      <c r="E302" s="13" t="s">
        <v>625</v>
      </c>
      <c r="F302" s="21">
        <v>210</v>
      </c>
      <c r="G302" s="21">
        <v>150</v>
      </c>
      <c r="H302" s="21">
        <v>250</v>
      </c>
      <c r="I302" s="3">
        <f t="shared" si="9"/>
        <v>2096</v>
      </c>
      <c r="J302" s="2">
        <v>200</v>
      </c>
      <c r="K302" s="63">
        <v>10.48</v>
      </c>
      <c r="L302" s="3">
        <v>1</v>
      </c>
      <c r="M302" s="63" t="s">
        <v>633</v>
      </c>
      <c r="N302" s="10" t="s">
        <v>570</v>
      </c>
      <c r="O302" s="63"/>
      <c r="P302" s="49" t="s">
        <v>938</v>
      </c>
      <c r="Q302" s="38">
        <v>202209</v>
      </c>
      <c r="R302" s="21">
        <f t="shared" si="8"/>
        <v>50</v>
      </c>
      <c r="S302" s="21">
        <f>J302/4</f>
        <v>50</v>
      </c>
      <c r="T302" s="21">
        <f>J302/4</f>
        <v>50</v>
      </c>
      <c r="U302" s="21">
        <f>J302/4</f>
        <v>50</v>
      </c>
    </row>
    <row r="303" spans="1:21" ht="15.75" customHeight="1" x14ac:dyDescent="0.35">
      <c r="A303" s="12">
        <v>10945</v>
      </c>
      <c r="B303" s="12">
        <v>2023</v>
      </c>
      <c r="C303" s="44" t="s">
        <v>1229</v>
      </c>
      <c r="D303" s="35" t="s">
        <v>248</v>
      </c>
      <c r="E303" s="13" t="s">
        <v>625</v>
      </c>
      <c r="F303" s="21">
        <v>4200</v>
      </c>
      <c r="G303" s="21">
        <v>3600</v>
      </c>
      <c r="H303" s="21">
        <v>3300</v>
      </c>
      <c r="I303" s="3">
        <f t="shared" si="9"/>
        <v>5360</v>
      </c>
      <c r="J303" s="2">
        <v>4000</v>
      </c>
      <c r="K303" s="63">
        <v>1.34</v>
      </c>
      <c r="L303" s="3">
        <v>1</v>
      </c>
      <c r="M303" s="63" t="s">
        <v>5</v>
      </c>
      <c r="N303" s="10" t="s">
        <v>571</v>
      </c>
      <c r="O303" s="63"/>
      <c r="P303" s="49" t="s">
        <v>923</v>
      </c>
      <c r="Q303" s="38">
        <v>202209</v>
      </c>
      <c r="R303" s="21">
        <f t="shared" si="8"/>
        <v>1000</v>
      </c>
      <c r="S303" s="21">
        <f>J303/4</f>
        <v>1000</v>
      </c>
      <c r="T303" s="21">
        <f>J303/4</f>
        <v>1000</v>
      </c>
      <c r="U303" s="21">
        <f>J303/4</f>
        <v>1000</v>
      </c>
    </row>
    <row r="304" spans="1:21" ht="15.75" customHeight="1" x14ac:dyDescent="0.35">
      <c r="A304" s="12">
        <v>10945</v>
      </c>
      <c r="B304" s="12">
        <v>2023</v>
      </c>
      <c r="C304" s="44" t="s">
        <v>1230</v>
      </c>
      <c r="D304" s="52" t="s">
        <v>249</v>
      </c>
      <c r="E304" s="13" t="s">
        <v>625</v>
      </c>
      <c r="F304" s="21">
        <v>3000</v>
      </c>
      <c r="G304" s="21">
        <v>4200</v>
      </c>
      <c r="H304" s="21">
        <v>3000</v>
      </c>
      <c r="I304" s="3">
        <f t="shared" si="9"/>
        <v>5984</v>
      </c>
      <c r="J304" s="2">
        <v>3400</v>
      </c>
      <c r="K304" s="63">
        <v>1.76</v>
      </c>
      <c r="L304" s="3">
        <v>1</v>
      </c>
      <c r="M304" s="63" t="s">
        <v>5</v>
      </c>
      <c r="N304" s="10" t="s">
        <v>572</v>
      </c>
      <c r="O304" s="63"/>
      <c r="P304" s="49" t="s">
        <v>924</v>
      </c>
      <c r="Q304" s="38">
        <v>202209</v>
      </c>
      <c r="R304" s="21">
        <f t="shared" si="8"/>
        <v>850</v>
      </c>
      <c r="S304" s="21">
        <f>J304/4</f>
        <v>850</v>
      </c>
      <c r="T304" s="21">
        <f>J304/4</f>
        <v>850</v>
      </c>
      <c r="U304" s="21">
        <f>J304/4</f>
        <v>850</v>
      </c>
    </row>
    <row r="305" spans="1:21" ht="15.75" customHeight="1" x14ac:dyDescent="0.35">
      <c r="A305" s="12">
        <v>10945</v>
      </c>
      <c r="B305" s="12">
        <v>2023</v>
      </c>
      <c r="C305" s="44" t="s">
        <v>1231</v>
      </c>
      <c r="D305" s="52" t="s">
        <v>250</v>
      </c>
      <c r="E305" s="13" t="s">
        <v>625</v>
      </c>
      <c r="F305" s="21">
        <v>1300</v>
      </c>
      <c r="G305" s="21">
        <v>600</v>
      </c>
      <c r="H305" s="21">
        <v>500</v>
      </c>
      <c r="I305" s="3">
        <f t="shared" si="9"/>
        <v>1110</v>
      </c>
      <c r="J305" s="2">
        <v>600</v>
      </c>
      <c r="K305" s="63">
        <v>1.85</v>
      </c>
      <c r="L305" s="3">
        <v>1</v>
      </c>
      <c r="M305" s="63" t="s">
        <v>5</v>
      </c>
      <c r="N305" s="10" t="s">
        <v>573</v>
      </c>
      <c r="O305" s="63"/>
      <c r="P305" s="49" t="s">
        <v>925</v>
      </c>
      <c r="Q305" s="38">
        <v>202209</v>
      </c>
      <c r="R305" s="21">
        <f t="shared" si="8"/>
        <v>150</v>
      </c>
      <c r="S305" s="21">
        <f>J305/4</f>
        <v>150</v>
      </c>
      <c r="T305" s="21">
        <f>J305/4</f>
        <v>150</v>
      </c>
      <c r="U305" s="21">
        <f>J305/4</f>
        <v>150</v>
      </c>
    </row>
    <row r="306" spans="1:21" ht="15.75" customHeight="1" x14ac:dyDescent="0.35">
      <c r="A306" s="12">
        <v>10945</v>
      </c>
      <c r="B306" s="12">
        <v>2023</v>
      </c>
      <c r="C306" s="44" t="s">
        <v>1232</v>
      </c>
      <c r="D306" s="52" t="s">
        <v>251</v>
      </c>
      <c r="E306" s="13" t="s">
        <v>625</v>
      </c>
      <c r="F306" s="21">
        <v>400</v>
      </c>
      <c r="G306" s="21">
        <v>900</v>
      </c>
      <c r="H306" s="21">
        <v>1600</v>
      </c>
      <c r="I306" s="3">
        <f t="shared" si="9"/>
        <v>1600</v>
      </c>
      <c r="J306" s="2">
        <v>800</v>
      </c>
      <c r="K306" s="63">
        <v>2</v>
      </c>
      <c r="L306" s="3">
        <v>1</v>
      </c>
      <c r="M306" s="63" t="s">
        <v>5</v>
      </c>
      <c r="N306" s="10" t="s">
        <v>574</v>
      </c>
      <c r="O306" s="63"/>
      <c r="P306" s="49" t="s">
        <v>926</v>
      </c>
      <c r="Q306" s="38">
        <v>202209</v>
      </c>
      <c r="R306" s="21">
        <f t="shared" si="8"/>
        <v>200</v>
      </c>
      <c r="S306" s="21">
        <f>J306/4</f>
        <v>200</v>
      </c>
      <c r="T306" s="21">
        <f>J306/4</f>
        <v>200</v>
      </c>
      <c r="U306" s="21">
        <f>J306/4</f>
        <v>200</v>
      </c>
    </row>
    <row r="307" spans="1:21" ht="15.75" customHeight="1" x14ac:dyDescent="0.35">
      <c r="A307" s="12">
        <v>10945</v>
      </c>
      <c r="B307" s="12">
        <v>2023</v>
      </c>
      <c r="C307" s="44" t="s">
        <v>1233</v>
      </c>
      <c r="D307" s="48" t="s">
        <v>170</v>
      </c>
      <c r="E307" s="13" t="s">
        <v>625</v>
      </c>
      <c r="F307" s="21">
        <v>708</v>
      </c>
      <c r="G307" s="21">
        <v>650</v>
      </c>
      <c r="H307" s="21">
        <v>850</v>
      </c>
      <c r="I307" s="3">
        <f t="shared" si="9"/>
        <v>3240</v>
      </c>
      <c r="J307" s="2">
        <v>800</v>
      </c>
      <c r="K307" s="63">
        <v>4.05</v>
      </c>
      <c r="L307" s="3">
        <v>1</v>
      </c>
      <c r="M307" s="63" t="s">
        <v>633</v>
      </c>
      <c r="N307" s="10" t="s">
        <v>575</v>
      </c>
      <c r="O307" s="63"/>
      <c r="P307" s="49" t="s">
        <v>897</v>
      </c>
      <c r="Q307" s="38">
        <v>202209</v>
      </c>
      <c r="R307" s="21">
        <f t="shared" si="8"/>
        <v>200</v>
      </c>
      <c r="S307" s="21">
        <f>J307/4</f>
        <v>200</v>
      </c>
      <c r="T307" s="21">
        <f>J307/4</f>
        <v>200</v>
      </c>
      <c r="U307" s="21">
        <f>J307/4</f>
        <v>200</v>
      </c>
    </row>
    <row r="308" spans="1:21" ht="15.75" customHeight="1" x14ac:dyDescent="0.35">
      <c r="A308" s="12">
        <v>10945</v>
      </c>
      <c r="B308" s="12">
        <v>2023</v>
      </c>
      <c r="C308" s="44" t="s">
        <v>1234</v>
      </c>
      <c r="D308" s="48" t="s">
        <v>171</v>
      </c>
      <c r="E308" s="13" t="s">
        <v>625</v>
      </c>
      <c r="F308" s="21">
        <v>888</v>
      </c>
      <c r="G308" s="21">
        <v>1200</v>
      </c>
      <c r="H308" s="21">
        <v>930</v>
      </c>
      <c r="I308" s="3">
        <f t="shared" si="9"/>
        <v>12000</v>
      </c>
      <c r="J308" s="2">
        <v>800</v>
      </c>
      <c r="K308" s="63">
        <v>15</v>
      </c>
      <c r="L308" s="3">
        <v>1</v>
      </c>
      <c r="M308" s="63" t="s">
        <v>636</v>
      </c>
      <c r="N308" s="10" t="s">
        <v>576</v>
      </c>
      <c r="O308" s="63"/>
      <c r="P308" s="54" t="s">
        <v>896</v>
      </c>
      <c r="Q308" s="38">
        <v>202209</v>
      </c>
      <c r="R308" s="21">
        <f t="shared" si="8"/>
        <v>200</v>
      </c>
      <c r="S308" s="21">
        <f>J308/4</f>
        <v>200</v>
      </c>
      <c r="T308" s="21">
        <f>J308/4</f>
        <v>200</v>
      </c>
      <c r="U308" s="21">
        <f>J308/4</f>
        <v>200</v>
      </c>
    </row>
    <row r="309" spans="1:21" ht="15.75" customHeight="1" x14ac:dyDescent="0.35">
      <c r="A309" s="12">
        <v>10945</v>
      </c>
      <c r="B309" s="12">
        <v>2023</v>
      </c>
      <c r="C309" s="44" t="s">
        <v>1235</v>
      </c>
      <c r="D309" s="48" t="s">
        <v>252</v>
      </c>
      <c r="E309" s="13" t="s">
        <v>625</v>
      </c>
      <c r="F309" s="21">
        <v>24</v>
      </c>
      <c r="G309" s="21">
        <v>102</v>
      </c>
      <c r="H309" s="21">
        <v>48</v>
      </c>
      <c r="I309" s="3">
        <f t="shared" si="9"/>
        <v>2700</v>
      </c>
      <c r="J309" s="2">
        <v>60</v>
      </c>
      <c r="K309" s="63">
        <v>45</v>
      </c>
      <c r="L309" s="3">
        <v>1</v>
      </c>
      <c r="M309" s="63" t="s">
        <v>651</v>
      </c>
      <c r="N309" s="10" t="s">
        <v>577</v>
      </c>
      <c r="O309" s="63"/>
      <c r="P309" s="49" t="s">
        <v>927</v>
      </c>
      <c r="Q309" s="38">
        <v>202209</v>
      </c>
      <c r="R309" s="21">
        <f t="shared" si="8"/>
        <v>15</v>
      </c>
      <c r="S309" s="21">
        <f>J309/4</f>
        <v>15</v>
      </c>
      <c r="T309" s="21">
        <f>J309/4</f>
        <v>15</v>
      </c>
      <c r="U309" s="21">
        <f>J309/4</f>
        <v>15</v>
      </c>
    </row>
    <row r="310" spans="1:21" ht="15.75" customHeight="1" x14ac:dyDescent="0.3">
      <c r="A310" s="12">
        <v>10945</v>
      </c>
      <c r="B310" s="12">
        <v>2023</v>
      </c>
      <c r="C310" s="44" t="s">
        <v>1236</v>
      </c>
      <c r="D310" s="35" t="s">
        <v>175</v>
      </c>
      <c r="E310" s="13" t="s">
        <v>625</v>
      </c>
      <c r="F310" s="21">
        <v>24</v>
      </c>
      <c r="G310" s="21">
        <v>10</v>
      </c>
      <c r="H310" s="21">
        <v>0</v>
      </c>
      <c r="I310" s="3">
        <f t="shared" si="9"/>
        <v>416</v>
      </c>
      <c r="J310" s="2">
        <v>8</v>
      </c>
      <c r="K310" s="36">
        <v>52</v>
      </c>
      <c r="L310" s="3">
        <v>1</v>
      </c>
      <c r="M310" s="36" t="s">
        <v>634</v>
      </c>
      <c r="N310" s="13"/>
      <c r="O310" s="67">
        <v>9093202</v>
      </c>
      <c r="P310" s="16" t="s">
        <v>937</v>
      </c>
      <c r="Q310" s="38">
        <v>202209</v>
      </c>
      <c r="R310" s="21">
        <f t="shared" si="8"/>
        <v>2</v>
      </c>
      <c r="S310" s="21">
        <f>J310/4</f>
        <v>2</v>
      </c>
      <c r="T310" s="21">
        <f>J310/4</f>
        <v>2</v>
      </c>
      <c r="U310" s="21">
        <f>J310/4</f>
        <v>2</v>
      </c>
    </row>
    <row r="311" spans="1:21" ht="15.75" customHeight="1" x14ac:dyDescent="0.3">
      <c r="A311" s="12">
        <v>10945</v>
      </c>
      <c r="B311" s="12">
        <v>2023</v>
      </c>
      <c r="C311" s="44" t="s">
        <v>1237</v>
      </c>
      <c r="D311" s="35" t="s">
        <v>1289</v>
      </c>
      <c r="E311" s="13" t="s">
        <v>625</v>
      </c>
      <c r="F311" s="21"/>
      <c r="G311" s="21"/>
      <c r="H311" s="21"/>
      <c r="I311" s="3">
        <f t="shared" si="9"/>
        <v>2000</v>
      </c>
      <c r="J311" s="2">
        <v>100</v>
      </c>
      <c r="K311" s="36">
        <v>20</v>
      </c>
      <c r="L311" s="3">
        <v>1</v>
      </c>
      <c r="M311" s="36" t="s">
        <v>634</v>
      </c>
      <c r="N311" s="13"/>
      <c r="O311" s="37" t="s">
        <v>1290</v>
      </c>
      <c r="P311" s="39" t="s">
        <v>1291</v>
      </c>
      <c r="Q311" s="38">
        <v>202209</v>
      </c>
      <c r="R311" s="21">
        <f t="shared" si="8"/>
        <v>25</v>
      </c>
      <c r="S311" s="21">
        <f>J311/4</f>
        <v>25</v>
      </c>
      <c r="T311" s="21">
        <f>J311/4</f>
        <v>25</v>
      </c>
      <c r="U311" s="21">
        <f>J311/4</f>
        <v>25</v>
      </c>
    </row>
    <row r="312" spans="1:21" ht="15.75" customHeight="1" x14ac:dyDescent="0.3">
      <c r="A312" s="12">
        <v>10945</v>
      </c>
      <c r="B312" s="12">
        <v>2023</v>
      </c>
      <c r="C312" s="44" t="s">
        <v>1238</v>
      </c>
      <c r="D312" s="35" t="s">
        <v>140</v>
      </c>
      <c r="E312" s="13" t="s">
        <v>625</v>
      </c>
      <c r="F312" s="21">
        <v>340</v>
      </c>
      <c r="G312" s="21">
        <v>340</v>
      </c>
      <c r="H312" s="21">
        <v>250</v>
      </c>
      <c r="I312" s="3">
        <f t="shared" si="9"/>
        <v>18200</v>
      </c>
      <c r="J312" s="2">
        <v>280</v>
      </c>
      <c r="K312" s="36">
        <v>65</v>
      </c>
      <c r="L312" s="3">
        <v>1</v>
      </c>
      <c r="M312" s="36" t="s">
        <v>652</v>
      </c>
      <c r="N312" s="13"/>
      <c r="O312" s="67">
        <v>9192535</v>
      </c>
      <c r="P312" s="36"/>
      <c r="Q312" s="38">
        <v>202209</v>
      </c>
      <c r="R312" s="21">
        <f t="shared" si="8"/>
        <v>70</v>
      </c>
      <c r="S312" s="21">
        <f>J312/4</f>
        <v>70</v>
      </c>
      <c r="T312" s="21">
        <f>J312/4</f>
        <v>70</v>
      </c>
      <c r="U312" s="21">
        <f>J312/4</f>
        <v>70</v>
      </c>
    </row>
    <row r="313" spans="1:21" ht="15.75" customHeight="1" x14ac:dyDescent="0.3">
      <c r="A313" s="12">
        <v>10945</v>
      </c>
      <c r="B313" s="12">
        <v>2023</v>
      </c>
      <c r="C313" s="44" t="s">
        <v>1239</v>
      </c>
      <c r="D313" s="35" t="s">
        <v>141</v>
      </c>
      <c r="E313" s="13" t="s">
        <v>625</v>
      </c>
      <c r="F313" s="21">
        <v>6</v>
      </c>
      <c r="G313" s="21">
        <v>60</v>
      </c>
      <c r="H313" s="21">
        <v>80</v>
      </c>
      <c r="I313" s="3">
        <f t="shared" si="9"/>
        <v>3600</v>
      </c>
      <c r="J313" s="2">
        <v>40</v>
      </c>
      <c r="K313" s="36">
        <v>90</v>
      </c>
      <c r="L313" s="3">
        <v>1</v>
      </c>
      <c r="M313" s="36" t="s">
        <v>632</v>
      </c>
      <c r="N313" s="13"/>
      <c r="O313" s="67">
        <v>9192686</v>
      </c>
      <c r="P313" s="17" t="s">
        <v>931</v>
      </c>
      <c r="Q313" s="38">
        <v>202209</v>
      </c>
      <c r="R313" s="21">
        <f t="shared" si="8"/>
        <v>10</v>
      </c>
      <c r="S313" s="21">
        <f>J313/4</f>
        <v>10</v>
      </c>
      <c r="T313" s="21">
        <f>J313/4</f>
        <v>10</v>
      </c>
      <c r="U313" s="21">
        <f>J313/4</f>
        <v>10</v>
      </c>
    </row>
    <row r="314" spans="1:21" ht="15.75" customHeight="1" x14ac:dyDescent="0.3">
      <c r="A314" s="12">
        <v>10945</v>
      </c>
      <c r="B314" s="12">
        <v>2023</v>
      </c>
      <c r="C314" s="44" t="s">
        <v>1240</v>
      </c>
      <c r="D314" s="35" t="s">
        <v>142</v>
      </c>
      <c r="E314" s="13" t="s">
        <v>625</v>
      </c>
      <c r="F314" s="21">
        <v>13900</v>
      </c>
      <c r="G314" s="21">
        <v>53000</v>
      </c>
      <c r="H314" s="21">
        <v>19400</v>
      </c>
      <c r="I314" s="3">
        <f t="shared" si="9"/>
        <v>26560</v>
      </c>
      <c r="J314" s="2">
        <v>32000</v>
      </c>
      <c r="K314" s="36">
        <v>0.83</v>
      </c>
      <c r="L314" s="3">
        <v>1</v>
      </c>
      <c r="M314" s="36" t="s">
        <v>12</v>
      </c>
      <c r="N314" s="13"/>
      <c r="O314" s="67">
        <v>9096491</v>
      </c>
      <c r="P314" s="36"/>
      <c r="Q314" s="38">
        <v>202209</v>
      </c>
      <c r="R314" s="21">
        <f t="shared" si="8"/>
        <v>8000</v>
      </c>
      <c r="S314" s="21">
        <f>J314/4</f>
        <v>8000</v>
      </c>
      <c r="T314" s="21">
        <f>J314/4</f>
        <v>8000</v>
      </c>
      <c r="U314" s="21">
        <f>J314/4</f>
        <v>8000</v>
      </c>
    </row>
    <row r="315" spans="1:21" ht="15.75" customHeight="1" x14ac:dyDescent="0.35">
      <c r="A315" s="12">
        <v>10945</v>
      </c>
      <c r="B315" s="12">
        <v>2023</v>
      </c>
      <c r="C315" s="44" t="s">
        <v>1241</v>
      </c>
      <c r="D315" s="35" t="s">
        <v>580</v>
      </c>
      <c r="E315" s="13" t="s">
        <v>625</v>
      </c>
      <c r="F315" s="21">
        <v>45600</v>
      </c>
      <c r="G315" s="21">
        <v>46800</v>
      </c>
      <c r="H315" s="21">
        <v>240000</v>
      </c>
      <c r="I315" s="3">
        <f t="shared" si="9"/>
        <v>96000</v>
      </c>
      <c r="J315" s="2">
        <v>120000</v>
      </c>
      <c r="K315" s="36">
        <v>0.8</v>
      </c>
      <c r="L315" s="3">
        <v>1</v>
      </c>
      <c r="M315" s="36" t="s">
        <v>12</v>
      </c>
      <c r="N315" s="10"/>
      <c r="O315" s="67">
        <v>9094585</v>
      </c>
      <c r="P315" s="16" t="s">
        <v>936</v>
      </c>
      <c r="Q315" s="38">
        <v>202209</v>
      </c>
      <c r="R315" s="21">
        <f t="shared" si="8"/>
        <v>30000</v>
      </c>
      <c r="S315" s="21">
        <f>J315/4</f>
        <v>30000</v>
      </c>
      <c r="T315" s="21">
        <f>J315/4</f>
        <v>30000</v>
      </c>
      <c r="U315" s="21">
        <f>J315/4</f>
        <v>30000</v>
      </c>
    </row>
    <row r="316" spans="1:21" ht="15.75" customHeight="1" x14ac:dyDescent="0.35">
      <c r="A316" s="12">
        <v>10945</v>
      </c>
      <c r="B316" s="12">
        <v>2023</v>
      </c>
      <c r="C316" s="44" t="s">
        <v>1242</v>
      </c>
      <c r="D316" s="35" t="s">
        <v>581</v>
      </c>
      <c r="E316" s="13" t="s">
        <v>625</v>
      </c>
      <c r="F316" s="21">
        <v>28500</v>
      </c>
      <c r="G316" s="21">
        <v>36000</v>
      </c>
      <c r="H316" s="21">
        <v>98000</v>
      </c>
      <c r="I316" s="3">
        <f t="shared" si="9"/>
        <v>48000</v>
      </c>
      <c r="J316" s="2">
        <v>60000</v>
      </c>
      <c r="K316" s="36">
        <v>0.8</v>
      </c>
      <c r="L316" s="3">
        <v>1</v>
      </c>
      <c r="M316" s="36" t="s">
        <v>12</v>
      </c>
      <c r="N316" s="10"/>
      <c r="O316" s="67">
        <v>9094251</v>
      </c>
      <c r="P316" s="18"/>
      <c r="Q316" s="38">
        <v>202209</v>
      </c>
      <c r="R316" s="21">
        <f t="shared" si="8"/>
        <v>15000</v>
      </c>
      <c r="S316" s="21">
        <f>J316/4</f>
        <v>15000</v>
      </c>
      <c r="T316" s="21">
        <f>J316/4</f>
        <v>15000</v>
      </c>
      <c r="U316" s="21">
        <f>J316/4</f>
        <v>15000</v>
      </c>
    </row>
    <row r="317" spans="1:21" ht="15.75" customHeight="1" x14ac:dyDescent="0.3">
      <c r="A317" s="12">
        <v>10945</v>
      </c>
      <c r="B317" s="12">
        <v>2023</v>
      </c>
      <c r="C317" s="44" t="s">
        <v>1243</v>
      </c>
      <c r="D317" s="35" t="s">
        <v>579</v>
      </c>
      <c r="E317" s="13" t="s">
        <v>625</v>
      </c>
      <c r="F317" s="21">
        <v>1100</v>
      </c>
      <c r="G317" s="21">
        <v>7200</v>
      </c>
      <c r="H317" s="21">
        <v>6960</v>
      </c>
      <c r="I317" s="3">
        <f t="shared" si="9"/>
        <v>4200</v>
      </c>
      <c r="J317" s="2">
        <v>4200</v>
      </c>
      <c r="K317" s="36">
        <v>1</v>
      </c>
      <c r="L317" s="3">
        <v>1</v>
      </c>
      <c r="M317" s="36" t="s">
        <v>12</v>
      </c>
      <c r="N317" s="13"/>
      <c r="O317" s="67">
        <v>9192574</v>
      </c>
      <c r="P317" s="17" t="s">
        <v>929</v>
      </c>
      <c r="Q317" s="38">
        <v>202209</v>
      </c>
      <c r="R317" s="21">
        <f t="shared" si="8"/>
        <v>1050</v>
      </c>
      <c r="S317" s="21">
        <f>J317/4</f>
        <v>1050</v>
      </c>
      <c r="T317" s="21">
        <f>J317/4</f>
        <v>1050</v>
      </c>
      <c r="U317" s="21">
        <f>J317/4</f>
        <v>1050</v>
      </c>
    </row>
    <row r="318" spans="1:21" ht="15.75" customHeight="1" x14ac:dyDescent="0.35">
      <c r="A318" s="12">
        <v>10945</v>
      </c>
      <c r="B318" s="12">
        <v>2023</v>
      </c>
      <c r="C318" s="44" t="s">
        <v>1244</v>
      </c>
      <c r="D318" s="53" t="s">
        <v>1294</v>
      </c>
      <c r="E318" s="13" t="s">
        <v>625</v>
      </c>
      <c r="F318" s="21">
        <v>0</v>
      </c>
      <c r="G318" s="21">
        <v>0</v>
      </c>
      <c r="H318" s="21">
        <v>0</v>
      </c>
      <c r="I318" s="3">
        <f t="shared" si="9"/>
        <v>1800</v>
      </c>
      <c r="J318" s="2">
        <v>600</v>
      </c>
      <c r="K318" s="36">
        <v>3</v>
      </c>
      <c r="L318" s="3">
        <v>1</v>
      </c>
      <c r="M318" s="36" t="s">
        <v>12</v>
      </c>
      <c r="N318" s="13"/>
      <c r="O318" s="67"/>
      <c r="P318" s="17"/>
      <c r="Q318" s="38">
        <v>202209</v>
      </c>
      <c r="R318" s="21">
        <f t="shared" si="8"/>
        <v>150</v>
      </c>
      <c r="S318" s="21">
        <f>J318/4</f>
        <v>150</v>
      </c>
      <c r="T318" s="21">
        <f>J318/4</f>
        <v>150</v>
      </c>
      <c r="U318" s="21">
        <f>J318/4</f>
        <v>150</v>
      </c>
    </row>
    <row r="319" spans="1:21" ht="15.75" customHeight="1" x14ac:dyDescent="0.3">
      <c r="A319" s="12">
        <v>10945</v>
      </c>
      <c r="B319" s="12">
        <v>2023</v>
      </c>
      <c r="C319" s="44" t="s">
        <v>1245</v>
      </c>
      <c r="D319" s="35" t="s">
        <v>1308</v>
      </c>
      <c r="E319" s="13" t="s">
        <v>625</v>
      </c>
      <c r="F319" s="21">
        <v>0</v>
      </c>
      <c r="G319" s="21">
        <v>0</v>
      </c>
      <c r="H319" s="21">
        <v>0</v>
      </c>
      <c r="I319" s="3">
        <f t="shared" si="9"/>
        <v>1800</v>
      </c>
      <c r="J319" s="2">
        <v>600</v>
      </c>
      <c r="K319" s="36">
        <v>3</v>
      </c>
      <c r="L319" s="3">
        <v>1</v>
      </c>
      <c r="M319" s="36" t="s">
        <v>12</v>
      </c>
      <c r="N319" s="13"/>
      <c r="O319" s="67"/>
      <c r="P319" s="17"/>
      <c r="Q319" s="38">
        <v>202209</v>
      </c>
      <c r="R319" s="21">
        <f t="shared" si="8"/>
        <v>150</v>
      </c>
      <c r="S319" s="21">
        <f>J319/4</f>
        <v>150</v>
      </c>
      <c r="T319" s="21">
        <f>J319/4</f>
        <v>150</v>
      </c>
      <c r="U319" s="21">
        <f>J319/4</f>
        <v>150</v>
      </c>
    </row>
    <row r="320" spans="1:21" ht="15.75" customHeight="1" x14ac:dyDescent="0.3">
      <c r="A320" s="12">
        <v>10945</v>
      </c>
      <c r="B320" s="12">
        <v>2023</v>
      </c>
      <c r="C320" s="44" t="s">
        <v>1246</v>
      </c>
      <c r="D320" s="35" t="s">
        <v>143</v>
      </c>
      <c r="E320" s="13" t="s">
        <v>625</v>
      </c>
      <c r="F320" s="21">
        <v>1700</v>
      </c>
      <c r="G320" s="21">
        <v>1680</v>
      </c>
      <c r="H320" s="21">
        <v>1460</v>
      </c>
      <c r="I320" s="3">
        <f t="shared" si="9"/>
        <v>40000</v>
      </c>
      <c r="J320" s="2">
        <v>1600</v>
      </c>
      <c r="K320" s="36">
        <v>25</v>
      </c>
      <c r="L320" s="3">
        <v>1</v>
      </c>
      <c r="M320" s="36" t="s">
        <v>634</v>
      </c>
      <c r="N320" s="13"/>
      <c r="O320" s="67">
        <v>9191937</v>
      </c>
      <c r="P320" s="36"/>
      <c r="Q320" s="38">
        <v>202209</v>
      </c>
      <c r="R320" s="21">
        <f t="shared" si="8"/>
        <v>400</v>
      </c>
      <c r="S320" s="21">
        <f>J320/4</f>
        <v>400</v>
      </c>
      <c r="T320" s="21">
        <f>J320/4</f>
        <v>400</v>
      </c>
      <c r="U320" s="21">
        <f>J320/4</f>
        <v>400</v>
      </c>
    </row>
    <row r="321" spans="1:21" ht="15.75" customHeight="1" x14ac:dyDescent="0.3">
      <c r="A321" s="12">
        <v>10945</v>
      </c>
      <c r="B321" s="12">
        <v>2023</v>
      </c>
      <c r="C321" s="44" t="s">
        <v>1247</v>
      </c>
      <c r="D321" s="35" t="s">
        <v>144</v>
      </c>
      <c r="E321" s="13" t="s">
        <v>625</v>
      </c>
      <c r="F321" s="21">
        <v>500</v>
      </c>
      <c r="G321" s="21">
        <v>430</v>
      </c>
      <c r="H321" s="21">
        <v>440</v>
      </c>
      <c r="I321" s="3">
        <f t="shared" si="9"/>
        <v>15400</v>
      </c>
      <c r="J321" s="2">
        <v>440</v>
      </c>
      <c r="K321" s="36">
        <v>35</v>
      </c>
      <c r="L321" s="3">
        <v>1</v>
      </c>
      <c r="M321" s="36" t="s">
        <v>653</v>
      </c>
      <c r="N321" s="13"/>
      <c r="O321" s="67">
        <v>9032353</v>
      </c>
      <c r="P321" s="16" t="s">
        <v>934</v>
      </c>
      <c r="Q321" s="38">
        <v>202209</v>
      </c>
      <c r="R321" s="21">
        <f t="shared" si="8"/>
        <v>110</v>
      </c>
      <c r="S321" s="21">
        <f>J321/4</f>
        <v>110</v>
      </c>
      <c r="T321" s="21">
        <f>J321/4</f>
        <v>110</v>
      </c>
      <c r="U321" s="21">
        <f>J321/4</f>
        <v>110</v>
      </c>
    </row>
    <row r="322" spans="1:21" ht="15.75" customHeight="1" x14ac:dyDescent="0.35">
      <c r="A322" s="12">
        <v>10945</v>
      </c>
      <c r="B322" s="12">
        <v>2023</v>
      </c>
      <c r="C322" s="44" t="s">
        <v>1248</v>
      </c>
      <c r="D322" s="35" t="s">
        <v>145</v>
      </c>
      <c r="E322" s="67" t="s">
        <v>631</v>
      </c>
      <c r="F322" s="21">
        <v>610</v>
      </c>
      <c r="G322" s="21">
        <v>560</v>
      </c>
      <c r="H322" s="21">
        <v>490</v>
      </c>
      <c r="I322" s="3">
        <f t="shared" si="9"/>
        <v>21000</v>
      </c>
      <c r="J322" s="2">
        <v>600</v>
      </c>
      <c r="K322" s="36">
        <v>35</v>
      </c>
      <c r="L322" s="3">
        <v>1</v>
      </c>
      <c r="M322" s="36" t="s">
        <v>653</v>
      </c>
      <c r="N322" s="13"/>
      <c r="O322" s="14" t="s">
        <v>1278</v>
      </c>
      <c r="P322" s="17" t="s">
        <v>930</v>
      </c>
      <c r="Q322" s="38">
        <v>202209</v>
      </c>
      <c r="R322" s="21">
        <f t="shared" ref="R322:R341" si="10">J322/4</f>
        <v>150</v>
      </c>
      <c r="S322" s="21">
        <f>J322/4</f>
        <v>150</v>
      </c>
      <c r="T322" s="21">
        <f>J322/4</f>
        <v>150</v>
      </c>
      <c r="U322" s="21">
        <f>J322/4</f>
        <v>150</v>
      </c>
    </row>
    <row r="323" spans="1:21" ht="15.75" customHeight="1" x14ac:dyDescent="0.3">
      <c r="A323" s="12">
        <v>10945</v>
      </c>
      <c r="B323" s="12">
        <v>2023</v>
      </c>
      <c r="C323" s="44" t="s">
        <v>1249</v>
      </c>
      <c r="D323" s="35" t="s">
        <v>289</v>
      </c>
      <c r="E323" s="67" t="s">
        <v>625</v>
      </c>
      <c r="F323" s="21">
        <v>30</v>
      </c>
      <c r="G323" s="21">
        <v>40</v>
      </c>
      <c r="H323" s="21">
        <v>0</v>
      </c>
      <c r="I323" s="3">
        <f t="shared" si="9"/>
        <v>800</v>
      </c>
      <c r="J323" s="2">
        <v>20</v>
      </c>
      <c r="K323" s="36">
        <v>40</v>
      </c>
      <c r="L323" s="3">
        <v>1</v>
      </c>
      <c r="M323" s="36" t="s">
        <v>632</v>
      </c>
      <c r="N323" s="13"/>
      <c r="O323" s="37" t="s">
        <v>1280</v>
      </c>
      <c r="P323" s="36"/>
      <c r="Q323" s="38">
        <v>202209</v>
      </c>
      <c r="R323" s="21">
        <f t="shared" si="10"/>
        <v>5</v>
      </c>
      <c r="S323" s="21">
        <f>J323/4</f>
        <v>5</v>
      </c>
      <c r="T323" s="21">
        <f>J323/4</f>
        <v>5</v>
      </c>
      <c r="U323" s="21">
        <f>J323/4</f>
        <v>5</v>
      </c>
    </row>
    <row r="324" spans="1:21" ht="15.75" customHeight="1" x14ac:dyDescent="0.3">
      <c r="A324" s="12">
        <v>10945</v>
      </c>
      <c r="B324" s="12">
        <v>2023</v>
      </c>
      <c r="C324" s="44" t="s">
        <v>1250</v>
      </c>
      <c r="D324" s="35" t="s">
        <v>146</v>
      </c>
      <c r="E324" s="67" t="s">
        <v>625</v>
      </c>
      <c r="F324" s="21">
        <v>2000</v>
      </c>
      <c r="G324" s="21">
        <v>1430</v>
      </c>
      <c r="H324" s="21">
        <v>1180</v>
      </c>
      <c r="I324" s="3">
        <f t="shared" ref="I324:I341" si="11">J324*K324</f>
        <v>32000</v>
      </c>
      <c r="J324" s="2">
        <v>1600</v>
      </c>
      <c r="K324" s="36">
        <v>20</v>
      </c>
      <c r="L324" s="3">
        <v>1</v>
      </c>
      <c r="M324" s="36" t="s">
        <v>634</v>
      </c>
      <c r="N324" s="13"/>
      <c r="O324" s="67">
        <v>9191928</v>
      </c>
      <c r="P324" s="36"/>
      <c r="Q324" s="38">
        <v>202209</v>
      </c>
      <c r="R324" s="21">
        <f t="shared" si="10"/>
        <v>400</v>
      </c>
      <c r="S324" s="21">
        <f>J324/4</f>
        <v>400</v>
      </c>
      <c r="T324" s="21">
        <f>J324/4</f>
        <v>400</v>
      </c>
      <c r="U324" s="21">
        <f>J324/4</f>
        <v>400</v>
      </c>
    </row>
    <row r="325" spans="1:21" ht="15.75" customHeight="1" x14ac:dyDescent="0.3">
      <c r="A325" s="12">
        <v>10945</v>
      </c>
      <c r="B325" s="12">
        <v>2023</v>
      </c>
      <c r="C325" s="44" t="s">
        <v>1251</v>
      </c>
      <c r="D325" s="35" t="s">
        <v>173</v>
      </c>
      <c r="E325" s="67" t="s">
        <v>625</v>
      </c>
      <c r="F325" s="21">
        <v>90</v>
      </c>
      <c r="G325" s="21">
        <v>60</v>
      </c>
      <c r="H325" s="21">
        <v>0</v>
      </c>
      <c r="I325" s="3">
        <f t="shared" si="11"/>
        <v>3600</v>
      </c>
      <c r="J325" s="2">
        <v>40</v>
      </c>
      <c r="K325" s="36">
        <v>90</v>
      </c>
      <c r="L325" s="3">
        <v>1</v>
      </c>
      <c r="M325" s="36" t="s">
        <v>632</v>
      </c>
      <c r="N325" s="13"/>
      <c r="O325" s="67">
        <v>9192638</v>
      </c>
      <c r="P325" s="36"/>
      <c r="Q325" s="38">
        <v>202209</v>
      </c>
      <c r="R325" s="21">
        <f t="shared" si="10"/>
        <v>10</v>
      </c>
      <c r="S325" s="21">
        <f>J325/4</f>
        <v>10</v>
      </c>
      <c r="T325" s="21">
        <f>J325/4</f>
        <v>10</v>
      </c>
      <c r="U325" s="21">
        <f>J325/4</f>
        <v>10</v>
      </c>
    </row>
    <row r="326" spans="1:21" ht="15.75" customHeight="1" x14ac:dyDescent="0.3">
      <c r="A326" s="12">
        <v>10945</v>
      </c>
      <c r="B326" s="12">
        <v>2023</v>
      </c>
      <c r="C326" s="44" t="s">
        <v>1252</v>
      </c>
      <c r="D326" s="35" t="s">
        <v>174</v>
      </c>
      <c r="E326" s="67" t="s">
        <v>625</v>
      </c>
      <c r="F326" s="21">
        <v>0</v>
      </c>
      <c r="G326" s="21">
        <v>0</v>
      </c>
      <c r="H326" s="21">
        <v>0</v>
      </c>
      <c r="I326" s="3">
        <f t="shared" si="11"/>
        <v>1400</v>
      </c>
      <c r="J326" s="2">
        <v>1000</v>
      </c>
      <c r="K326" s="36">
        <v>1.4</v>
      </c>
      <c r="L326" s="3">
        <v>1</v>
      </c>
      <c r="M326" s="36" t="s">
        <v>5</v>
      </c>
      <c r="N326" s="13"/>
      <c r="O326" s="67">
        <v>9371406</v>
      </c>
      <c r="P326" s="36"/>
      <c r="Q326" s="38">
        <v>202209</v>
      </c>
      <c r="R326" s="21">
        <f t="shared" si="10"/>
        <v>250</v>
      </c>
      <c r="S326" s="21">
        <f>J326/4</f>
        <v>250</v>
      </c>
      <c r="T326" s="21">
        <f>J326/4</f>
        <v>250</v>
      </c>
      <c r="U326" s="21">
        <f>J326/4</f>
        <v>250</v>
      </c>
    </row>
    <row r="327" spans="1:21" ht="15.75" customHeight="1" x14ac:dyDescent="0.35">
      <c r="A327" s="12">
        <v>10945</v>
      </c>
      <c r="B327" s="12">
        <v>2023</v>
      </c>
      <c r="C327" s="44" t="s">
        <v>1253</v>
      </c>
      <c r="D327" s="35" t="s">
        <v>172</v>
      </c>
      <c r="E327" s="67" t="s">
        <v>625</v>
      </c>
      <c r="F327" s="21">
        <v>4520</v>
      </c>
      <c r="G327" s="21">
        <v>2800</v>
      </c>
      <c r="H327" s="21">
        <v>3200</v>
      </c>
      <c r="I327" s="3">
        <f t="shared" si="11"/>
        <v>15096.000000000002</v>
      </c>
      <c r="J327" s="2">
        <v>3400</v>
      </c>
      <c r="K327" s="36">
        <v>4.4400000000000004</v>
      </c>
      <c r="L327" s="3">
        <v>1</v>
      </c>
      <c r="M327" s="36" t="s">
        <v>632</v>
      </c>
      <c r="N327" s="10" t="s">
        <v>578</v>
      </c>
      <c r="O327" s="67"/>
      <c r="P327" s="36"/>
      <c r="Q327" s="38">
        <v>202209</v>
      </c>
      <c r="R327" s="21">
        <f t="shared" si="10"/>
        <v>850</v>
      </c>
      <c r="S327" s="21">
        <f>J327/4</f>
        <v>850</v>
      </c>
      <c r="T327" s="21">
        <f>J327/4</f>
        <v>850</v>
      </c>
      <c r="U327" s="21">
        <f>J327/4</f>
        <v>850</v>
      </c>
    </row>
    <row r="328" spans="1:21" ht="15.75" customHeight="1" x14ac:dyDescent="0.3">
      <c r="A328" s="12">
        <v>10945</v>
      </c>
      <c r="B328" s="12">
        <v>2023</v>
      </c>
      <c r="C328" s="44" t="s">
        <v>1254</v>
      </c>
      <c r="D328" s="35" t="s">
        <v>147</v>
      </c>
      <c r="E328" s="67" t="s">
        <v>631</v>
      </c>
      <c r="F328" s="21">
        <v>150</v>
      </c>
      <c r="G328" s="21">
        <v>125</v>
      </c>
      <c r="H328" s="21">
        <v>155</v>
      </c>
      <c r="I328" s="3">
        <f t="shared" si="11"/>
        <v>6000</v>
      </c>
      <c r="J328" s="2">
        <v>120</v>
      </c>
      <c r="K328" s="36">
        <v>50</v>
      </c>
      <c r="L328" s="3">
        <v>1</v>
      </c>
      <c r="M328" s="36" t="s">
        <v>634</v>
      </c>
      <c r="N328" s="13"/>
      <c r="O328" s="67">
        <v>9192767</v>
      </c>
      <c r="P328" s="36"/>
      <c r="Q328" s="38">
        <v>202209</v>
      </c>
      <c r="R328" s="21">
        <f t="shared" si="10"/>
        <v>30</v>
      </c>
      <c r="S328" s="21">
        <f>J328/4</f>
        <v>30</v>
      </c>
      <c r="T328" s="21">
        <f>J328/4</f>
        <v>30</v>
      </c>
      <c r="U328" s="21">
        <f>J328/4</f>
        <v>30</v>
      </c>
    </row>
    <row r="329" spans="1:21" ht="15.75" customHeight="1" x14ac:dyDescent="0.3">
      <c r="A329" s="12">
        <v>10945</v>
      </c>
      <c r="B329" s="12">
        <v>2023</v>
      </c>
      <c r="C329" s="44" t="s">
        <v>1255</v>
      </c>
      <c r="D329" s="35" t="s">
        <v>148</v>
      </c>
      <c r="E329" s="67" t="s">
        <v>625</v>
      </c>
      <c r="F329" s="21">
        <v>190</v>
      </c>
      <c r="G329" s="21">
        <v>29</v>
      </c>
      <c r="H329" s="21">
        <v>150</v>
      </c>
      <c r="I329" s="3">
        <f t="shared" si="11"/>
        <v>4200</v>
      </c>
      <c r="J329" s="2">
        <v>140</v>
      </c>
      <c r="K329" s="36">
        <v>30</v>
      </c>
      <c r="L329" s="3">
        <v>1</v>
      </c>
      <c r="M329" s="36" t="s">
        <v>632</v>
      </c>
      <c r="N329" s="13"/>
      <c r="O329" s="67">
        <v>9032170</v>
      </c>
      <c r="P329" s="36"/>
      <c r="Q329" s="38">
        <v>202209</v>
      </c>
      <c r="R329" s="21">
        <f t="shared" si="10"/>
        <v>35</v>
      </c>
      <c r="S329" s="21">
        <f>J329/4</f>
        <v>35</v>
      </c>
      <c r="T329" s="21">
        <f>J329/4</f>
        <v>35</v>
      </c>
      <c r="U329" s="21">
        <f>J329/4</f>
        <v>35</v>
      </c>
    </row>
    <row r="330" spans="1:21" ht="15.75" customHeight="1" x14ac:dyDescent="0.3">
      <c r="A330" s="12">
        <v>10945</v>
      </c>
      <c r="B330" s="12">
        <v>2023</v>
      </c>
      <c r="C330" s="44" t="s">
        <v>1256</v>
      </c>
      <c r="D330" s="35" t="s">
        <v>149</v>
      </c>
      <c r="E330" s="67" t="s">
        <v>631</v>
      </c>
      <c r="F330" s="21">
        <v>210</v>
      </c>
      <c r="G330" s="21">
        <v>192</v>
      </c>
      <c r="H330" s="21">
        <v>120</v>
      </c>
      <c r="I330" s="3">
        <f t="shared" si="11"/>
        <v>8000</v>
      </c>
      <c r="J330" s="2">
        <v>160</v>
      </c>
      <c r="K330" s="36">
        <v>50</v>
      </c>
      <c r="L330" s="3">
        <v>1</v>
      </c>
      <c r="M330" s="36" t="s">
        <v>632</v>
      </c>
      <c r="N330" s="13"/>
      <c r="O330" s="67">
        <v>9096502</v>
      </c>
      <c r="P330" s="16" t="s">
        <v>935</v>
      </c>
      <c r="Q330" s="38">
        <v>202209</v>
      </c>
      <c r="R330" s="21">
        <f t="shared" si="10"/>
        <v>40</v>
      </c>
      <c r="S330" s="21">
        <f>J330/4</f>
        <v>40</v>
      </c>
      <c r="T330" s="21">
        <f>J330/4</f>
        <v>40</v>
      </c>
      <c r="U330" s="21">
        <f>J330/4</f>
        <v>40</v>
      </c>
    </row>
    <row r="331" spans="1:21" ht="15.75" customHeight="1" x14ac:dyDescent="0.3">
      <c r="A331" s="12">
        <v>10945</v>
      </c>
      <c r="B331" s="12">
        <v>2023</v>
      </c>
      <c r="C331" s="44" t="s">
        <v>1257</v>
      </c>
      <c r="D331" s="35" t="s">
        <v>150</v>
      </c>
      <c r="E331" s="67" t="s">
        <v>625</v>
      </c>
      <c r="F331" s="21">
        <v>160</v>
      </c>
      <c r="G331" s="21">
        <v>148</v>
      </c>
      <c r="H331" s="21">
        <v>120</v>
      </c>
      <c r="I331" s="3">
        <f t="shared" si="11"/>
        <v>3600</v>
      </c>
      <c r="J331" s="2">
        <v>120</v>
      </c>
      <c r="K331" s="36">
        <v>30</v>
      </c>
      <c r="L331" s="3">
        <v>1</v>
      </c>
      <c r="M331" s="36" t="s">
        <v>632</v>
      </c>
      <c r="N331" s="13"/>
      <c r="O331" s="67">
        <v>9032115</v>
      </c>
      <c r="P331" s="36"/>
      <c r="Q331" s="38">
        <v>202209</v>
      </c>
      <c r="R331" s="21">
        <f t="shared" si="10"/>
        <v>30</v>
      </c>
      <c r="S331" s="21">
        <f>J331/4</f>
        <v>30</v>
      </c>
      <c r="T331" s="21">
        <f>J331/4</f>
        <v>30</v>
      </c>
      <c r="U331" s="21">
        <f>J331/4</f>
        <v>30</v>
      </c>
    </row>
    <row r="332" spans="1:21" ht="15.75" customHeight="1" x14ac:dyDescent="0.3">
      <c r="A332" s="12">
        <v>10945</v>
      </c>
      <c r="B332" s="12">
        <v>2023</v>
      </c>
      <c r="C332" s="44" t="s">
        <v>1258</v>
      </c>
      <c r="D332" s="35" t="s">
        <v>151</v>
      </c>
      <c r="E332" s="67" t="s">
        <v>625</v>
      </c>
      <c r="F332" s="21">
        <v>220</v>
      </c>
      <c r="G332" s="21">
        <v>180</v>
      </c>
      <c r="H332" s="21">
        <v>0</v>
      </c>
      <c r="I332" s="3">
        <f t="shared" si="11"/>
        <v>3600</v>
      </c>
      <c r="J332" s="2">
        <v>120</v>
      </c>
      <c r="K332" s="36">
        <v>30</v>
      </c>
      <c r="L332" s="3">
        <v>1</v>
      </c>
      <c r="M332" s="36" t="s">
        <v>632</v>
      </c>
      <c r="N332" s="13"/>
      <c r="O332" s="67">
        <v>9032189</v>
      </c>
      <c r="P332" s="16" t="s">
        <v>935</v>
      </c>
      <c r="Q332" s="38">
        <v>202209</v>
      </c>
      <c r="R332" s="21">
        <f t="shared" si="10"/>
        <v>30</v>
      </c>
      <c r="S332" s="21">
        <f>J332/4</f>
        <v>30</v>
      </c>
      <c r="T332" s="21">
        <f>J332/4</f>
        <v>30</v>
      </c>
      <c r="U332" s="21">
        <f>J332/4</f>
        <v>30</v>
      </c>
    </row>
    <row r="333" spans="1:21" ht="15.75" customHeight="1" x14ac:dyDescent="0.3">
      <c r="A333" s="12">
        <v>10945</v>
      </c>
      <c r="B333" s="12">
        <v>2023</v>
      </c>
      <c r="C333" s="44" t="s">
        <v>1259</v>
      </c>
      <c r="D333" s="35" t="s">
        <v>152</v>
      </c>
      <c r="E333" s="67" t="s">
        <v>631</v>
      </c>
      <c r="F333" s="21">
        <v>160</v>
      </c>
      <c r="G333" s="21">
        <v>156</v>
      </c>
      <c r="H333" s="21">
        <v>90</v>
      </c>
      <c r="I333" s="3">
        <f t="shared" si="11"/>
        <v>3600</v>
      </c>
      <c r="J333" s="2">
        <v>120</v>
      </c>
      <c r="K333" s="36">
        <v>30</v>
      </c>
      <c r="L333" s="3">
        <v>1</v>
      </c>
      <c r="M333" s="36" t="s">
        <v>632</v>
      </c>
      <c r="N333" s="13"/>
      <c r="O333" s="67">
        <v>9032143</v>
      </c>
      <c r="P333" s="16" t="s">
        <v>933</v>
      </c>
      <c r="Q333" s="38">
        <v>202209</v>
      </c>
      <c r="R333" s="21">
        <f t="shared" si="10"/>
        <v>30</v>
      </c>
      <c r="S333" s="21">
        <f>J333/4</f>
        <v>30</v>
      </c>
      <c r="T333" s="21">
        <f>J333/4</f>
        <v>30</v>
      </c>
      <c r="U333" s="21">
        <f>J333/4</f>
        <v>30</v>
      </c>
    </row>
    <row r="334" spans="1:21" ht="15.75" customHeight="1" x14ac:dyDescent="0.3">
      <c r="A334" s="12">
        <v>10945</v>
      </c>
      <c r="B334" s="12">
        <v>2023</v>
      </c>
      <c r="C334" s="44" t="s">
        <v>1260</v>
      </c>
      <c r="D334" s="35" t="s">
        <v>153</v>
      </c>
      <c r="E334" s="67" t="s">
        <v>625</v>
      </c>
      <c r="F334" s="21">
        <v>84</v>
      </c>
      <c r="G334" s="21">
        <v>186</v>
      </c>
      <c r="H334" s="21">
        <v>60</v>
      </c>
      <c r="I334" s="3">
        <f t="shared" si="11"/>
        <v>3600</v>
      </c>
      <c r="J334" s="2">
        <v>120</v>
      </c>
      <c r="K334" s="36">
        <v>30</v>
      </c>
      <c r="L334" s="3">
        <v>1</v>
      </c>
      <c r="M334" s="36" t="s">
        <v>632</v>
      </c>
      <c r="N334" s="13"/>
      <c r="O334" s="67">
        <v>9096525</v>
      </c>
      <c r="P334" s="16" t="s">
        <v>933</v>
      </c>
      <c r="Q334" s="38">
        <v>202209</v>
      </c>
      <c r="R334" s="21">
        <f t="shared" si="10"/>
        <v>30</v>
      </c>
      <c r="S334" s="21">
        <f>J334/4</f>
        <v>30</v>
      </c>
      <c r="T334" s="21">
        <f>J334/4</f>
        <v>30</v>
      </c>
      <c r="U334" s="21">
        <f>J334/4</f>
        <v>30</v>
      </c>
    </row>
    <row r="335" spans="1:21" ht="15.75" customHeight="1" x14ac:dyDescent="0.3">
      <c r="A335" s="12">
        <v>10945</v>
      </c>
      <c r="B335" s="12">
        <v>2023</v>
      </c>
      <c r="C335" s="44" t="s">
        <v>1261</v>
      </c>
      <c r="D335" s="35" t="s">
        <v>160</v>
      </c>
      <c r="E335" s="67" t="s">
        <v>625</v>
      </c>
      <c r="F335" s="21">
        <v>4200</v>
      </c>
      <c r="G335" s="21">
        <v>2280</v>
      </c>
      <c r="H335" s="21">
        <v>1600</v>
      </c>
      <c r="I335" s="3">
        <f t="shared" si="11"/>
        <v>20800</v>
      </c>
      <c r="J335" s="2">
        <v>2600</v>
      </c>
      <c r="K335" s="36">
        <v>8</v>
      </c>
      <c r="L335" s="3">
        <v>1</v>
      </c>
      <c r="M335" s="36" t="s">
        <v>634</v>
      </c>
      <c r="N335" s="13"/>
      <c r="O335" s="67">
        <v>9367145</v>
      </c>
      <c r="P335" s="16" t="s">
        <v>932</v>
      </c>
      <c r="Q335" s="38">
        <v>202209</v>
      </c>
      <c r="R335" s="21">
        <f t="shared" si="10"/>
        <v>650</v>
      </c>
      <c r="S335" s="21">
        <f>J335/4</f>
        <v>650</v>
      </c>
      <c r="T335" s="21">
        <f>J335/4</f>
        <v>650</v>
      </c>
      <c r="U335" s="21">
        <f>J335/4</f>
        <v>650</v>
      </c>
    </row>
    <row r="336" spans="1:21" ht="15.75" customHeight="1" x14ac:dyDescent="0.3">
      <c r="A336" s="12">
        <v>10945</v>
      </c>
      <c r="B336" s="12">
        <v>2023</v>
      </c>
      <c r="C336" s="44" t="s">
        <v>1262</v>
      </c>
      <c r="D336" s="35" t="s">
        <v>161</v>
      </c>
      <c r="E336" s="67" t="s">
        <v>625</v>
      </c>
      <c r="F336" s="21">
        <v>46</v>
      </c>
      <c r="G336" s="21">
        <v>84</v>
      </c>
      <c r="H336" s="21">
        <v>0</v>
      </c>
      <c r="I336" s="3">
        <f t="shared" si="11"/>
        <v>1440</v>
      </c>
      <c r="J336" s="2">
        <v>48</v>
      </c>
      <c r="K336" s="36">
        <v>30</v>
      </c>
      <c r="L336" s="3">
        <v>1</v>
      </c>
      <c r="M336" s="36" t="s">
        <v>632</v>
      </c>
      <c r="N336" s="13"/>
      <c r="O336" s="67">
        <v>9382458</v>
      </c>
      <c r="P336" s="36"/>
      <c r="Q336" s="38">
        <v>202209</v>
      </c>
      <c r="R336" s="21">
        <f t="shared" si="10"/>
        <v>12</v>
      </c>
      <c r="S336" s="21">
        <f>J336/4</f>
        <v>12</v>
      </c>
      <c r="T336" s="21">
        <f>J336/4</f>
        <v>12</v>
      </c>
      <c r="U336" s="21">
        <f>J336/4</f>
        <v>12</v>
      </c>
    </row>
    <row r="337" spans="1:23" ht="16.5" customHeight="1" x14ac:dyDescent="0.3">
      <c r="A337" s="12">
        <v>10945</v>
      </c>
      <c r="B337" s="12">
        <v>2023</v>
      </c>
      <c r="C337" s="44" t="s">
        <v>1263</v>
      </c>
      <c r="D337" s="35" t="s">
        <v>162</v>
      </c>
      <c r="E337" s="67" t="s">
        <v>625</v>
      </c>
      <c r="F337" s="21">
        <v>2880</v>
      </c>
      <c r="G337" s="21">
        <v>3130</v>
      </c>
      <c r="H337" s="21">
        <v>1920</v>
      </c>
      <c r="I337" s="3">
        <f t="shared" si="11"/>
        <v>48000</v>
      </c>
      <c r="J337" s="2">
        <v>1600</v>
      </c>
      <c r="K337" s="36">
        <v>30</v>
      </c>
      <c r="L337" s="3">
        <v>1</v>
      </c>
      <c r="M337" s="36" t="s">
        <v>12</v>
      </c>
      <c r="N337" s="13"/>
      <c r="O337" s="67">
        <v>9378907</v>
      </c>
      <c r="P337" s="36"/>
      <c r="Q337" s="38">
        <v>202209</v>
      </c>
      <c r="R337" s="21">
        <f t="shared" si="10"/>
        <v>400</v>
      </c>
      <c r="S337" s="21">
        <f>J337/4</f>
        <v>400</v>
      </c>
      <c r="T337" s="21">
        <f>J337/4</f>
        <v>400</v>
      </c>
      <c r="U337" s="21">
        <f>J337/4</f>
        <v>400</v>
      </c>
    </row>
    <row r="338" spans="1:23" ht="16.5" customHeight="1" x14ac:dyDescent="0.3">
      <c r="A338" s="12">
        <v>10945</v>
      </c>
      <c r="B338" s="12">
        <v>2023</v>
      </c>
      <c r="C338" s="44" t="s">
        <v>1264</v>
      </c>
      <c r="D338" s="35" t="s">
        <v>154</v>
      </c>
      <c r="E338" s="67" t="s">
        <v>625</v>
      </c>
      <c r="F338" s="21">
        <v>252</v>
      </c>
      <c r="G338" s="21">
        <v>240</v>
      </c>
      <c r="H338" s="21">
        <v>230</v>
      </c>
      <c r="I338" s="3">
        <f t="shared" si="11"/>
        <v>7200</v>
      </c>
      <c r="J338" s="2">
        <v>240</v>
      </c>
      <c r="K338" s="36">
        <v>30</v>
      </c>
      <c r="L338" s="3">
        <v>1</v>
      </c>
      <c r="M338" s="36" t="s">
        <v>632</v>
      </c>
      <c r="N338" s="13"/>
      <c r="O338" s="67">
        <v>9032245</v>
      </c>
      <c r="P338" s="16" t="s">
        <v>933</v>
      </c>
      <c r="Q338" s="38">
        <v>202209</v>
      </c>
      <c r="R338" s="21">
        <f t="shared" si="10"/>
        <v>60</v>
      </c>
      <c r="S338" s="21">
        <f>J338/4</f>
        <v>60</v>
      </c>
      <c r="T338" s="21">
        <f>J338/4</f>
        <v>60</v>
      </c>
      <c r="U338" s="21">
        <f>J338/4</f>
        <v>60</v>
      </c>
    </row>
    <row r="339" spans="1:23" ht="16.5" customHeight="1" x14ac:dyDescent="0.3">
      <c r="A339" s="12">
        <v>10945</v>
      </c>
      <c r="B339" s="12">
        <v>2023</v>
      </c>
      <c r="C339" s="44" t="s">
        <v>1265</v>
      </c>
      <c r="D339" s="35" t="s">
        <v>253</v>
      </c>
      <c r="E339" s="67" t="s">
        <v>625</v>
      </c>
      <c r="F339" s="21">
        <v>4500</v>
      </c>
      <c r="G339" s="21">
        <v>2200</v>
      </c>
      <c r="H339" s="21">
        <v>2900</v>
      </c>
      <c r="I339" s="3">
        <f t="shared" si="11"/>
        <v>2240</v>
      </c>
      <c r="J339" s="2">
        <v>2800</v>
      </c>
      <c r="K339" s="36">
        <v>0.8</v>
      </c>
      <c r="L339" s="3">
        <v>1</v>
      </c>
      <c r="M339" s="36" t="s">
        <v>5</v>
      </c>
      <c r="N339" s="13"/>
      <c r="O339" s="67">
        <v>9368306</v>
      </c>
      <c r="P339" s="36"/>
      <c r="Q339" s="38">
        <v>202209</v>
      </c>
      <c r="R339" s="21">
        <f t="shared" si="10"/>
        <v>700</v>
      </c>
      <c r="S339" s="21">
        <f>J339/4</f>
        <v>700</v>
      </c>
      <c r="T339" s="21">
        <f>J339/4</f>
        <v>700</v>
      </c>
      <c r="U339" s="21">
        <f>J339/4</f>
        <v>700</v>
      </c>
    </row>
    <row r="340" spans="1:23" ht="16.5" customHeight="1" x14ac:dyDescent="0.3">
      <c r="A340" s="12">
        <v>10945</v>
      </c>
      <c r="B340" s="12">
        <v>2023</v>
      </c>
      <c r="C340" s="44" t="s">
        <v>1311</v>
      </c>
      <c r="D340" s="35" t="s">
        <v>163</v>
      </c>
      <c r="E340" s="67" t="s">
        <v>625</v>
      </c>
      <c r="F340" s="21">
        <v>1670</v>
      </c>
      <c r="G340" s="21">
        <v>1200</v>
      </c>
      <c r="H340" s="21">
        <v>600</v>
      </c>
      <c r="I340" s="3">
        <f t="shared" si="11"/>
        <v>1120</v>
      </c>
      <c r="J340" s="2">
        <v>800</v>
      </c>
      <c r="K340" s="36">
        <v>1.4</v>
      </c>
      <c r="L340" s="3">
        <v>1</v>
      </c>
      <c r="M340" s="36" t="s">
        <v>5</v>
      </c>
      <c r="N340" s="13"/>
      <c r="O340" s="67">
        <v>9376762</v>
      </c>
      <c r="P340" s="36"/>
      <c r="Q340" s="38">
        <v>202209</v>
      </c>
      <c r="R340" s="21">
        <f t="shared" si="10"/>
        <v>200</v>
      </c>
      <c r="S340" s="21">
        <f>J340/4</f>
        <v>200</v>
      </c>
      <c r="T340" s="21">
        <f>J340/4</f>
        <v>200</v>
      </c>
      <c r="U340" s="21">
        <f>J340/4</f>
        <v>200</v>
      </c>
    </row>
    <row r="341" spans="1:23" ht="16.5" customHeight="1" x14ac:dyDescent="0.3">
      <c r="A341" s="12">
        <v>10945</v>
      </c>
      <c r="B341" s="12">
        <v>2023</v>
      </c>
      <c r="C341" s="44" t="s">
        <v>1312</v>
      </c>
      <c r="D341" s="35" t="s">
        <v>176</v>
      </c>
      <c r="E341" s="67" t="s">
        <v>625</v>
      </c>
      <c r="F341" s="21">
        <v>300</v>
      </c>
      <c r="G341" s="21">
        <v>100</v>
      </c>
      <c r="H341" s="21">
        <v>0</v>
      </c>
      <c r="I341" s="3">
        <f t="shared" si="11"/>
        <v>265.59999999999997</v>
      </c>
      <c r="J341" s="2">
        <v>160</v>
      </c>
      <c r="K341" s="36">
        <v>1.66</v>
      </c>
      <c r="L341" s="3">
        <v>1</v>
      </c>
      <c r="M341" s="36" t="s">
        <v>5</v>
      </c>
      <c r="N341" s="13"/>
      <c r="O341" s="67">
        <v>9370597</v>
      </c>
      <c r="P341" s="19" t="s">
        <v>940</v>
      </c>
      <c r="Q341" s="38">
        <v>202209</v>
      </c>
      <c r="R341" s="21">
        <f t="shared" si="10"/>
        <v>40</v>
      </c>
      <c r="S341" s="21">
        <f>J341/4</f>
        <v>40</v>
      </c>
      <c r="T341" s="21">
        <f>J341/4</f>
        <v>40</v>
      </c>
      <c r="U341" s="21">
        <f>J341/4</f>
        <v>40</v>
      </c>
    </row>
    <row r="342" spans="1:23" ht="15.75" customHeight="1" x14ac:dyDescent="0.3">
      <c r="J342" s="71"/>
    </row>
    <row r="343" spans="1:23" ht="15.75" customHeight="1" x14ac:dyDescent="0.35">
      <c r="H343" s="71"/>
      <c r="I343" s="72"/>
      <c r="J343" s="71"/>
    </row>
    <row r="344" spans="1:23" customFormat="1" ht="14.5" x14ac:dyDescent="0.35">
      <c r="A344" s="91"/>
      <c r="B344" s="92" t="s">
        <v>1313</v>
      </c>
      <c r="C344" s="92"/>
      <c r="D344" s="92"/>
      <c r="E344" s="93"/>
      <c r="F344" s="93" t="s">
        <v>1314</v>
      </c>
      <c r="G344" s="93"/>
      <c r="H344" s="92"/>
      <c r="I344" s="92"/>
      <c r="J344" s="91"/>
      <c r="K344" s="93"/>
      <c r="L344" s="93" t="s">
        <v>1313</v>
      </c>
      <c r="M344" s="93"/>
      <c r="N344" s="93"/>
      <c r="O344" s="91"/>
      <c r="P344" s="94"/>
      <c r="Q344" s="95" t="s">
        <v>1313</v>
      </c>
      <c r="R344" s="95"/>
      <c r="S344" s="95"/>
      <c r="T344" s="95"/>
      <c r="U344" s="95"/>
      <c r="V344" s="95"/>
      <c r="W344" s="91"/>
    </row>
    <row r="345" spans="1:23" customFormat="1" ht="15.5" x14ac:dyDescent="0.35">
      <c r="A345" s="96"/>
      <c r="B345" s="96" t="s">
        <v>1315</v>
      </c>
      <c r="C345" s="96"/>
      <c r="D345" s="96"/>
      <c r="E345" s="97"/>
      <c r="F345" s="97" t="s">
        <v>1316</v>
      </c>
      <c r="G345" s="97"/>
      <c r="H345" s="96"/>
      <c r="I345" s="96"/>
      <c r="J345" s="96"/>
      <c r="K345" s="97"/>
      <c r="L345" s="97" t="s">
        <v>1317</v>
      </c>
      <c r="M345" s="97"/>
      <c r="N345" s="97"/>
      <c r="O345" s="96"/>
      <c r="P345" s="96"/>
      <c r="Q345" s="98" t="s">
        <v>1318</v>
      </c>
      <c r="R345" s="98"/>
      <c r="S345" s="98"/>
      <c r="T345" s="98"/>
      <c r="U345" s="98"/>
      <c r="V345" s="98"/>
      <c r="W345" s="96"/>
    </row>
    <row r="346" spans="1:23" customFormat="1" ht="15.5" x14ac:dyDescent="0.35">
      <c r="A346" s="96"/>
      <c r="B346" s="96" t="s">
        <v>1319</v>
      </c>
      <c r="C346" s="96"/>
      <c r="D346" s="96"/>
      <c r="E346" s="97"/>
      <c r="F346" s="97" t="s">
        <v>1320</v>
      </c>
      <c r="G346" s="97"/>
      <c r="H346" s="96"/>
      <c r="I346" s="96"/>
      <c r="J346" s="96"/>
      <c r="K346" s="97"/>
      <c r="L346" s="97" t="s">
        <v>1321</v>
      </c>
      <c r="M346" s="97"/>
      <c r="N346" s="97"/>
      <c r="O346" s="96"/>
      <c r="P346" s="96"/>
      <c r="Q346" s="98" t="s">
        <v>1322</v>
      </c>
      <c r="R346" s="98"/>
      <c r="S346" s="98"/>
      <c r="T346" s="98"/>
      <c r="U346" s="98"/>
      <c r="V346" s="98"/>
      <c r="W346" s="96"/>
    </row>
    <row r="347" spans="1:23" customFormat="1" ht="15.5" x14ac:dyDescent="0.35">
      <c r="A347" s="96"/>
      <c r="B347" s="96" t="s">
        <v>1323</v>
      </c>
      <c r="C347" s="96"/>
      <c r="D347" s="96"/>
      <c r="E347" s="97"/>
      <c r="F347" s="97" t="s">
        <v>1324</v>
      </c>
      <c r="G347" s="97"/>
      <c r="H347" s="96"/>
      <c r="I347" s="96"/>
      <c r="J347" s="96"/>
      <c r="K347" s="97"/>
      <c r="L347" s="97" t="s">
        <v>1325</v>
      </c>
      <c r="M347" s="97"/>
      <c r="N347" s="97"/>
      <c r="O347" s="96"/>
      <c r="P347" s="96"/>
      <c r="Q347" s="98" t="s">
        <v>1326</v>
      </c>
      <c r="R347" s="98"/>
      <c r="S347" s="98"/>
      <c r="T347" s="98"/>
      <c r="U347" s="98"/>
      <c r="V347" s="98"/>
      <c r="W347" s="96"/>
    </row>
    <row r="348" spans="1:23" ht="15.75" customHeight="1" x14ac:dyDescent="0.3">
      <c r="G348" s="80"/>
      <c r="H348" s="71"/>
    </row>
    <row r="349" spans="1:23" ht="15.75" customHeight="1" x14ac:dyDescent="0.3">
      <c r="G349" s="81"/>
    </row>
    <row r="350" spans="1:23" ht="15.75" customHeight="1" x14ac:dyDescent="0.3">
      <c r="G350" s="71"/>
    </row>
  </sheetData>
  <pageMargins left="0" right="0" top="0.15748031496062992" bottom="0" header="0.31496062992125984" footer="0.31496062992125984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opLeftCell="A7" zoomScale="70" zoomScaleNormal="70" workbookViewId="0">
      <selection activeCell="E15" sqref="E15"/>
    </sheetView>
  </sheetViews>
  <sheetFormatPr defaultRowHeight="28" x14ac:dyDescent="0.6"/>
  <cols>
    <col min="1" max="1" width="4.83203125" style="22" customWidth="1"/>
    <col min="2" max="2" width="32.08203125" style="22" customWidth="1"/>
    <col min="3" max="8" width="21.75" style="22" customWidth="1"/>
    <col min="9" max="9" width="19.5" style="73" customWidth="1"/>
    <col min="10" max="16384" width="8.6640625" style="22"/>
  </cols>
  <sheetData>
    <row r="1" spans="2:9" ht="30.5" x14ac:dyDescent="0.6">
      <c r="B1" s="89" t="s">
        <v>166</v>
      </c>
      <c r="C1" s="89"/>
      <c r="D1" s="89"/>
      <c r="E1" s="89"/>
      <c r="F1" s="89"/>
      <c r="G1" s="89"/>
      <c r="H1" s="89"/>
    </row>
    <row r="2" spans="2:9" ht="30.5" x14ac:dyDescent="0.6">
      <c r="B2" s="89" t="s">
        <v>654</v>
      </c>
      <c r="C2" s="89"/>
      <c r="D2" s="89"/>
      <c r="E2" s="89"/>
      <c r="F2" s="89"/>
      <c r="G2" s="89"/>
      <c r="H2" s="89"/>
    </row>
    <row r="3" spans="2:9" ht="30.5" x14ac:dyDescent="0.6">
      <c r="B3" s="90" t="s">
        <v>1284</v>
      </c>
      <c r="C3" s="90"/>
      <c r="D3" s="90"/>
      <c r="E3" s="90"/>
      <c r="F3" s="90"/>
      <c r="G3" s="90"/>
      <c r="H3" s="90"/>
    </row>
    <row r="4" spans="2:9" ht="30.5" x14ac:dyDescent="0.6">
      <c r="B4" s="85" t="s">
        <v>615</v>
      </c>
      <c r="C4" s="86"/>
      <c r="D4" s="83" t="s">
        <v>1283</v>
      </c>
      <c r="E4" s="82" t="s">
        <v>1281</v>
      </c>
      <c r="F4" s="82"/>
      <c r="G4" s="82" t="s">
        <v>1282</v>
      </c>
      <c r="H4" s="82"/>
    </row>
    <row r="5" spans="2:9" ht="30.5" x14ac:dyDescent="0.6">
      <c r="B5" s="87"/>
      <c r="C5" s="88"/>
      <c r="D5" s="84"/>
      <c r="E5" s="23" t="s">
        <v>0</v>
      </c>
      <c r="F5" s="23" t="s">
        <v>1</v>
      </c>
      <c r="G5" s="23" t="s">
        <v>0</v>
      </c>
      <c r="H5" s="23" t="s">
        <v>1</v>
      </c>
    </row>
    <row r="6" spans="2:9" ht="33" customHeight="1" x14ac:dyDescent="0.6">
      <c r="B6" s="82" t="s">
        <v>616</v>
      </c>
      <c r="C6" s="23" t="s">
        <v>2</v>
      </c>
      <c r="D6" s="32">
        <v>2507435.6949999998</v>
      </c>
      <c r="E6" s="26">
        <f>340-G6</f>
        <v>321</v>
      </c>
      <c r="F6" s="29">
        <f>D6-H6</f>
        <v>2134475.6949999998</v>
      </c>
      <c r="G6" s="26">
        <v>19</v>
      </c>
      <c r="H6" s="29">
        <v>372960</v>
      </c>
      <c r="I6" s="74"/>
    </row>
    <row r="7" spans="2:9" ht="33" customHeight="1" x14ac:dyDescent="0.65">
      <c r="B7" s="82"/>
      <c r="C7" s="23" t="s">
        <v>3</v>
      </c>
      <c r="D7" s="33"/>
      <c r="E7" s="27"/>
      <c r="F7" s="30"/>
      <c r="G7" s="27"/>
      <c r="H7" s="30"/>
    </row>
    <row r="8" spans="2:9" ht="33" customHeight="1" x14ac:dyDescent="0.6">
      <c r="B8" s="82" t="s">
        <v>617</v>
      </c>
      <c r="C8" s="23" t="s">
        <v>2</v>
      </c>
      <c r="D8" s="32">
        <v>2507435.6949999998</v>
      </c>
      <c r="E8" s="26">
        <f>340-G8</f>
        <v>321</v>
      </c>
      <c r="F8" s="29">
        <f>D8-H8</f>
        <v>2134475.6949999998</v>
      </c>
      <c r="G8" s="26">
        <v>19</v>
      </c>
      <c r="H8" s="29">
        <v>372960</v>
      </c>
    </row>
    <row r="9" spans="2:9" ht="33" customHeight="1" x14ac:dyDescent="0.6">
      <c r="B9" s="82"/>
      <c r="C9" s="23" t="s">
        <v>3</v>
      </c>
      <c r="D9" s="34"/>
      <c r="E9" s="27"/>
      <c r="F9" s="31"/>
      <c r="G9" s="27"/>
      <c r="H9" s="31"/>
    </row>
    <row r="10" spans="2:9" ht="33" customHeight="1" x14ac:dyDescent="0.6">
      <c r="B10" s="82" t="s">
        <v>618</v>
      </c>
      <c r="C10" s="23" t="s">
        <v>2</v>
      </c>
      <c r="D10" s="32">
        <v>2507435.6949999998</v>
      </c>
      <c r="E10" s="26">
        <f>340-G10</f>
        <v>321</v>
      </c>
      <c r="F10" s="29">
        <f>D10-H10</f>
        <v>2134475.6949999998</v>
      </c>
      <c r="G10" s="26">
        <v>19</v>
      </c>
      <c r="H10" s="29">
        <v>372960</v>
      </c>
    </row>
    <row r="11" spans="2:9" ht="33" customHeight="1" x14ac:dyDescent="0.6">
      <c r="B11" s="82"/>
      <c r="C11" s="23" t="s">
        <v>3</v>
      </c>
      <c r="D11" s="32"/>
      <c r="E11" s="26"/>
      <c r="F11" s="29"/>
      <c r="G11" s="26"/>
      <c r="H11" s="29"/>
    </row>
    <row r="12" spans="2:9" ht="33" customHeight="1" x14ac:dyDescent="0.6">
      <c r="B12" s="82" t="s">
        <v>619</v>
      </c>
      <c r="C12" s="23" t="s">
        <v>2</v>
      </c>
      <c r="D12" s="32">
        <v>2507435.6949999998</v>
      </c>
      <c r="E12" s="26">
        <f>340-G12</f>
        <v>321</v>
      </c>
      <c r="F12" s="29">
        <f>D12-H12</f>
        <v>2134475.6949999998</v>
      </c>
      <c r="G12" s="26">
        <v>19</v>
      </c>
      <c r="H12" s="29">
        <v>372960</v>
      </c>
    </row>
    <row r="13" spans="2:9" ht="33" customHeight="1" x14ac:dyDescent="0.6">
      <c r="B13" s="82"/>
      <c r="C13" s="23" t="s">
        <v>3</v>
      </c>
      <c r="D13" s="32"/>
      <c r="E13" s="26"/>
      <c r="F13" s="29"/>
      <c r="G13" s="26"/>
      <c r="H13" s="29"/>
    </row>
    <row r="14" spans="2:9" ht="33" customHeight="1" x14ac:dyDescent="0.6">
      <c r="B14" s="23" t="s">
        <v>4</v>
      </c>
      <c r="C14" s="23"/>
      <c r="D14" s="32">
        <f>SUM(D6:D13)</f>
        <v>10029742.779999999</v>
      </c>
      <c r="E14" s="26">
        <v>321</v>
      </c>
      <c r="F14" s="29">
        <f>SUM(F6:F13)</f>
        <v>8537902.7799999993</v>
      </c>
      <c r="G14" s="26">
        <v>19</v>
      </c>
      <c r="H14" s="29">
        <f>SUM(H6:H13)</f>
        <v>1491840</v>
      </c>
      <c r="I14" s="74"/>
    </row>
    <row r="15" spans="2:9" x14ac:dyDescent="0.6">
      <c r="E15" s="28"/>
      <c r="F15" s="28"/>
      <c r="G15" s="28"/>
      <c r="H15" s="28"/>
    </row>
    <row r="16" spans="2:9" s="76" customFormat="1" ht="31.5" customHeight="1" x14ac:dyDescent="0.65">
      <c r="G16" s="41"/>
      <c r="H16" s="41"/>
    </row>
    <row r="17" spans="2:9" s="76" customFormat="1" ht="30.5" x14ac:dyDescent="0.65"/>
    <row r="18" spans="2:9" s="76" customFormat="1" ht="30.5" x14ac:dyDescent="0.65"/>
    <row r="19" spans="2:9" s="76" customFormat="1" ht="30.5" x14ac:dyDescent="0.65">
      <c r="C19" s="77"/>
      <c r="D19" s="77"/>
    </row>
    <row r="20" spans="2:9" s="77" customFormat="1" ht="30.5" x14ac:dyDescent="0.65">
      <c r="E20" s="78"/>
    </row>
    <row r="21" spans="2:9" s="77" customFormat="1" ht="30.5" x14ac:dyDescent="0.65">
      <c r="E21" s="78"/>
    </row>
    <row r="22" spans="2:9" s="77" customFormat="1" ht="30.5" x14ac:dyDescent="0.65">
      <c r="B22" s="79"/>
      <c r="E22" s="78"/>
    </row>
    <row r="23" spans="2:9" s="77" customFormat="1" ht="30.5" x14ac:dyDescent="0.65">
      <c r="E23" s="78"/>
    </row>
    <row r="24" spans="2:9" s="24" customFormat="1" x14ac:dyDescent="0.6">
      <c r="E24" s="25"/>
      <c r="I24" s="75"/>
    </row>
    <row r="25" spans="2:9" s="24" customFormat="1" x14ac:dyDescent="0.6">
      <c r="E25" s="25"/>
      <c r="I25" s="75"/>
    </row>
  </sheetData>
  <mergeCells count="11">
    <mergeCell ref="G4:H4"/>
    <mergeCell ref="D4:D5"/>
    <mergeCell ref="B4:C5"/>
    <mergeCell ref="B1:H1"/>
    <mergeCell ref="B2:H2"/>
    <mergeCell ref="B3:H3"/>
    <mergeCell ref="B6:B7"/>
    <mergeCell ref="B8:B9"/>
    <mergeCell ref="B10:B11"/>
    <mergeCell ref="B12:B13"/>
    <mergeCell ref="E4:F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1แผนปฏิบัติการ</vt:lpstr>
      <vt:lpstr>2สรุปแผนปฏิบัติการ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ACER</cp:lastModifiedBy>
  <cp:lastPrinted>2021-10-05T04:54:28Z</cp:lastPrinted>
  <dcterms:created xsi:type="dcterms:W3CDTF">2017-08-19T07:01:24Z</dcterms:created>
  <dcterms:modified xsi:type="dcterms:W3CDTF">2022-09-23T02:32:00Z</dcterms:modified>
</cp:coreProperties>
</file>